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2120" windowHeight="4305" tabRatio="759" activeTab="0"/>
  </bookViews>
  <sheets>
    <sheet name="Titul" sheetId="1" r:id="rId1"/>
    <sheet name="K1M- 1Z" sheetId="2" r:id="rId2"/>
    <sheet name="K1M - 2 Z" sheetId="3" r:id="rId3"/>
    <sheet name="startka - K1M" sheetId="4" r:id="rId4"/>
    <sheet name="K1Ž-1 Z" sheetId="5" r:id="rId5"/>
    <sheet name="K1Ž-2 Z" sheetId="6" r:id="rId6"/>
    <sheet name="startka K1Ž" sheetId="7" r:id="rId7"/>
    <sheet name="C1-1Z" sheetId="8" r:id="rId8"/>
    <sheet name="C1-2Z" sheetId="9" r:id="rId9"/>
    <sheet name="startka C1" sheetId="10" r:id="rId10"/>
    <sheet name="C2-1 Z" sheetId="11" r:id="rId11"/>
    <sheet name="C2- 2 Z" sheetId="12" r:id="rId12"/>
    <sheet name="startka - C2" sheetId="13" r:id="rId13"/>
    <sheet name="hlídky" sheetId="14" r:id="rId14"/>
  </sheets>
  <definedNames>
    <definedName name="_xlnm.Print_Area" localSheetId="7">'C1-1Z'!$A$1:$AF$24</definedName>
    <definedName name="_xlnm.Print_Area" localSheetId="8">'C1-2Z'!$A$1:$AI$24</definedName>
    <definedName name="_xlnm.Print_Area" localSheetId="11">'C2- 2 Z'!$A$1:$AB$15</definedName>
    <definedName name="_xlnm.Print_Area" localSheetId="10">'C2-1 Z'!$A$1:$Z$9</definedName>
    <definedName name="_xlnm.Print_Area" localSheetId="2">'K1M - 2 Z'!#REF!</definedName>
    <definedName name="_xlnm.Print_Area" localSheetId="1">'K1M- 1Z'!$A$1:$AA$45</definedName>
    <definedName name="_xlnm.Print_Area" localSheetId="4">'K1Ž-1 Z'!#REF!</definedName>
    <definedName name="_xlnm.Print_Area" localSheetId="5">'K1Ž-2 Z'!$A$1:$AF$38</definedName>
  </definedNames>
  <calcPr fullCalcOnLoad="1"/>
</workbook>
</file>

<file path=xl/sharedStrings.xml><?xml version="1.0" encoding="utf-8"?>
<sst xmlns="http://schemas.openxmlformats.org/spreadsheetml/2006/main" count="1869" uniqueCount="369">
  <si>
    <t>jméno</t>
  </si>
  <si>
    <t>ročník</t>
  </si>
  <si>
    <t>start</t>
  </si>
  <si>
    <t>cíl</t>
  </si>
  <si>
    <t>čistý čas</t>
  </si>
  <si>
    <t>trestné body</t>
  </si>
  <si>
    <t>startovní číslo</t>
  </si>
  <si>
    <t>celkový čas</t>
  </si>
  <si>
    <t>pořadí v kategorii</t>
  </si>
  <si>
    <t xml:space="preserve">      P O Ř A D Í</t>
  </si>
  <si>
    <t>oddíl</t>
  </si>
  <si>
    <t>VT</t>
  </si>
  <si>
    <t>DM</t>
  </si>
  <si>
    <t>DS</t>
  </si>
  <si>
    <t>V</t>
  </si>
  <si>
    <t>ŽS</t>
  </si>
  <si>
    <t>ŽM</t>
  </si>
  <si>
    <t>Roudnice</t>
  </si>
  <si>
    <t>Maršáková Eliška</t>
  </si>
  <si>
    <t>Šedivá Kateřina</t>
  </si>
  <si>
    <t>Bustová Anna</t>
  </si>
  <si>
    <t>Zimová Marie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</si>
  <si>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</si>
  <si>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</si>
  <si>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</si>
  <si>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</si>
  <si>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</si>
  <si>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</si>
  <si>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</si>
  <si>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</si>
  <si>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</si>
  <si>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</si>
  <si>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</si>
  <si>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</si>
  <si>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</si>
  <si>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</si>
  <si>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</si>
  <si>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</si>
  <si>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</si>
  <si>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</si>
  <si>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</si>
  <si>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</si>
  <si>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</si>
  <si>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</si>
  <si>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</si>
  <si>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</si>
  <si>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</si>
  <si>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</si>
  <si>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</si>
  <si>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Jablonec</t>
  </si>
  <si>
    <t>Tech.Pha</t>
  </si>
  <si>
    <t>Tunková Kristýna</t>
  </si>
  <si>
    <t>Kralupy</t>
  </si>
  <si>
    <t>body</t>
  </si>
  <si>
    <t>VÝSLEDKY - 1 jízda</t>
  </si>
  <si>
    <t>VÝSLEDKY -  2 jízda</t>
  </si>
  <si>
    <t>Součet obou jízd</t>
  </si>
  <si>
    <t>pořadí celkově</t>
  </si>
  <si>
    <t>USK</t>
  </si>
  <si>
    <t>Žel.Brod</t>
  </si>
  <si>
    <t>Sajdl František</t>
  </si>
  <si>
    <t>Žatec</t>
  </si>
  <si>
    <t>Maršák Ondřej</t>
  </si>
  <si>
    <t>Č. Lípa</t>
  </si>
  <si>
    <t>10.</t>
  </si>
  <si>
    <t>Šrámek Michal</t>
  </si>
  <si>
    <t>11.</t>
  </si>
  <si>
    <t>Šedivý Václav</t>
  </si>
  <si>
    <t>Christov Ivan</t>
  </si>
  <si>
    <t>Tunka Ondřej</t>
  </si>
  <si>
    <t>Puškarčuk Aleš</t>
  </si>
  <si>
    <t>Brychcí Petr</t>
  </si>
  <si>
    <t>Johanides Milan</t>
  </si>
  <si>
    <t>38.</t>
  </si>
  <si>
    <t>Placák Tomáš</t>
  </si>
  <si>
    <t>51.</t>
  </si>
  <si>
    <t>Musil Jan</t>
  </si>
  <si>
    <t>52.</t>
  </si>
  <si>
    <t>Kadaň</t>
  </si>
  <si>
    <t>Dukla Brandýs</t>
  </si>
  <si>
    <t>Vaněk Jiří</t>
  </si>
  <si>
    <t>Strnad Jaroslav</t>
  </si>
  <si>
    <t>PŽ</t>
  </si>
  <si>
    <t>Šupolík Luboš</t>
  </si>
  <si>
    <t>Pospíchal Radek</t>
  </si>
  <si>
    <t>Černá Lucie</t>
  </si>
  <si>
    <t>Svobodová Jana</t>
  </si>
  <si>
    <t>Foukal Pavel</t>
  </si>
  <si>
    <t>Říha Martin</t>
  </si>
  <si>
    <t>Šrámek Jaroslav</t>
  </si>
  <si>
    <t>Zavadil Miroslav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</si>
  <si>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</si>
  <si>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</si>
  <si>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</si>
  <si>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</si>
  <si>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</si>
  <si>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</si>
  <si>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</si>
  <si>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</si>
  <si>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</si>
  <si>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VJ</t>
  </si>
  <si>
    <t>VS</t>
  </si>
  <si>
    <t>Brož Václav</t>
  </si>
  <si>
    <t>Kysela Marek</t>
  </si>
  <si>
    <t>Lode Vojtěch</t>
  </si>
  <si>
    <t>Myšák Albert</t>
  </si>
  <si>
    <t>Rataj Antonín</t>
  </si>
  <si>
    <r>
      <t xml:space="preserve"> </t>
    </r>
    <r>
      <rPr>
        <b/>
        <sz val="16"/>
        <rFont val="Arial CE"/>
        <family val="2"/>
      </rPr>
      <t>K1m</t>
    </r>
  </si>
  <si>
    <t>modrá čísla</t>
  </si>
  <si>
    <t>C2m</t>
  </si>
  <si>
    <t>zelená čísla</t>
  </si>
  <si>
    <t>K1ž</t>
  </si>
  <si>
    <t>červená čísla</t>
  </si>
  <si>
    <t>Hausnerová Milena</t>
  </si>
  <si>
    <t>C1m</t>
  </si>
  <si>
    <t>černá čísla</t>
  </si>
  <si>
    <t>Šeba Patrik</t>
  </si>
  <si>
    <t>Říha Martin               Strnad Jaroslav</t>
  </si>
  <si>
    <t>9152             9083</t>
  </si>
  <si>
    <t>92              93</t>
  </si>
  <si>
    <t>Lhota Zbyšek</t>
  </si>
  <si>
    <t>12027       43008</t>
  </si>
  <si>
    <t xml:space="preserve">85     85 </t>
  </si>
  <si>
    <t>53.</t>
  </si>
  <si>
    <t>Pospíchalová Simona</t>
  </si>
  <si>
    <t>Roztoky</t>
  </si>
  <si>
    <t>Zavadil  Miroslav                Christov Ivan</t>
  </si>
  <si>
    <t>43030     43043</t>
  </si>
  <si>
    <t>90    88</t>
  </si>
  <si>
    <t>Vlček Ladislav       Hammer Martin</t>
  </si>
  <si>
    <t>RGC</t>
  </si>
  <si>
    <t>Kat.</t>
  </si>
  <si>
    <t>Pešek Michal</t>
  </si>
  <si>
    <t>kat.</t>
  </si>
  <si>
    <t>1. závod /  K1m</t>
  </si>
  <si>
    <t>2. závod /  K1m</t>
  </si>
  <si>
    <t>2. závod /  K1ž</t>
  </si>
  <si>
    <t>1. závod /  C1</t>
  </si>
  <si>
    <t>1. závod /  C2</t>
  </si>
  <si>
    <t>2. závod /  C2</t>
  </si>
  <si>
    <t>Hradílek Vavřinec</t>
  </si>
  <si>
    <t>2+</t>
  </si>
  <si>
    <t>Medřický Ludvík</t>
  </si>
  <si>
    <t>Štětka Petr</t>
  </si>
  <si>
    <t>SKVSČB</t>
  </si>
  <si>
    <t>Kozohorský Vojta</t>
  </si>
  <si>
    <t>Petříček Vojtěch</t>
  </si>
  <si>
    <t>Vávra Petr</t>
  </si>
  <si>
    <t>Bednář Jaroslav</t>
  </si>
  <si>
    <t>Lhota Radim</t>
  </si>
  <si>
    <t>Šedivý Jakub</t>
  </si>
  <si>
    <t>Raška Jan</t>
  </si>
  <si>
    <t>Šiman Matěj</t>
  </si>
  <si>
    <t>Rohan Lukáš</t>
  </si>
  <si>
    <t>Svoboda Adam</t>
  </si>
  <si>
    <t>Petřík Matouš</t>
  </si>
  <si>
    <t>Štětka Matěj</t>
  </si>
  <si>
    <t>Véle Adam</t>
  </si>
  <si>
    <t>Friedrich Jan</t>
  </si>
  <si>
    <t>Šupolík Pavel</t>
  </si>
  <si>
    <t>Hrbáček Jan</t>
  </si>
  <si>
    <t>Děčín</t>
  </si>
  <si>
    <t>Č.Lípa</t>
  </si>
  <si>
    <t>Filipi Robert</t>
  </si>
  <si>
    <t>Kozohorská Alžběta</t>
  </si>
  <si>
    <t>Bendová Marie</t>
  </si>
  <si>
    <t>Koušová Tereza</t>
  </si>
  <si>
    <t>Krejčová Kristýna</t>
  </si>
  <si>
    <t>Chodurová Dana</t>
  </si>
  <si>
    <t>Sušánková Markéta</t>
  </si>
  <si>
    <t>Kreisslová Eliška</t>
  </si>
  <si>
    <t>PŹ</t>
  </si>
  <si>
    <t>Koblencová Anna</t>
  </si>
  <si>
    <t>Lišková Monika</t>
  </si>
  <si>
    <t>Vávrová Iva</t>
  </si>
  <si>
    <t>Karásek Petr</t>
  </si>
  <si>
    <t>54.</t>
  </si>
  <si>
    <t>Hradílek Václav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</si>
  <si>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</si>
  <si>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</si>
  <si>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</si>
  <si>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</si>
  <si>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</si>
  <si>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</si>
  <si>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</si>
  <si>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</si>
  <si>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</si>
  <si>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Malík Martin</t>
  </si>
  <si>
    <t>SK Neomi</t>
  </si>
  <si>
    <t>64.</t>
  </si>
  <si>
    <t>65.</t>
  </si>
  <si>
    <t>Jandáš Roman</t>
  </si>
  <si>
    <t>66.</t>
  </si>
  <si>
    <t>Ebel Matyáš</t>
  </si>
  <si>
    <t>67.</t>
  </si>
  <si>
    <t>Matula Roman</t>
  </si>
  <si>
    <t>68.</t>
  </si>
  <si>
    <t>69.</t>
  </si>
  <si>
    <t>70.</t>
  </si>
  <si>
    <t>12026          12027</t>
  </si>
  <si>
    <t xml:space="preserve">Hammer Martin    Vlček Ladislav           </t>
  </si>
  <si>
    <t>85                 85</t>
  </si>
  <si>
    <t>43008                70003</t>
  </si>
  <si>
    <t>Šrámek Michal                 Lhota Zbyšek</t>
  </si>
  <si>
    <t>Č. Lípa                  Žel.Brod</t>
  </si>
  <si>
    <t>9152               9083</t>
  </si>
  <si>
    <t>Říha Martin             Strnad Jaroslav</t>
  </si>
  <si>
    <t>92           93</t>
  </si>
  <si>
    <t>82                 84</t>
  </si>
  <si>
    <t>43043         43030</t>
  </si>
  <si>
    <t>Christov Ivan             Zavadil Miroslav</t>
  </si>
  <si>
    <t>88           90</t>
  </si>
  <si>
    <t>Vaněk Jiří                  Johanides Milan</t>
  </si>
  <si>
    <t>87                   75</t>
  </si>
  <si>
    <t>9052            9019</t>
  </si>
  <si>
    <t>Koušová Tereza          Bustová Anna</t>
  </si>
  <si>
    <t>92            92</t>
  </si>
  <si>
    <t>40.</t>
  </si>
  <si>
    <t>Galuška Vladislav</t>
  </si>
  <si>
    <t>Sušice</t>
  </si>
  <si>
    <t>41.</t>
  </si>
  <si>
    <t>Horák David</t>
  </si>
  <si>
    <t>S.Žižkov</t>
  </si>
  <si>
    <t>71.</t>
  </si>
  <si>
    <t>Vadlejch Jan</t>
  </si>
  <si>
    <t>72.</t>
  </si>
  <si>
    <t>Galušková Karolína</t>
  </si>
  <si>
    <t>Dukla B.</t>
  </si>
  <si>
    <t>USK Pha</t>
  </si>
  <si>
    <t>14022                   14025</t>
  </si>
  <si>
    <t>Rataj Antonín                  Šupolík Luboš</t>
  </si>
  <si>
    <t xml:space="preserve">92                    92             </t>
  </si>
  <si>
    <t>42.</t>
  </si>
  <si>
    <t>Suchý Ondřej</t>
  </si>
  <si>
    <t>43.</t>
  </si>
  <si>
    <t>Chládek Václav</t>
  </si>
  <si>
    <t>43008                             70003</t>
  </si>
  <si>
    <t>Šrámek Michal          Lhota Zbyšek</t>
  </si>
  <si>
    <t>82                   84</t>
  </si>
  <si>
    <t>Č. Lípa        Žel.Brod</t>
  </si>
  <si>
    <t>9052                9019</t>
  </si>
  <si>
    <t>Koušová Tereza            Bustová Anna</t>
  </si>
  <si>
    <t>92                  92</t>
  </si>
  <si>
    <t>14009                14008</t>
  </si>
  <si>
    <t>87                75</t>
  </si>
  <si>
    <t>Vaněk Jiří              Johanides Milan</t>
  </si>
  <si>
    <t>14022                                 14025</t>
  </si>
  <si>
    <t>Rataj Antonín                Šupolík Luboš</t>
  </si>
  <si>
    <t>Hlídky</t>
  </si>
  <si>
    <t>3 x K1m</t>
  </si>
  <si>
    <t>Puškinové</t>
  </si>
  <si>
    <t>Puškarčuk                       Musil                           l Brychcí</t>
  </si>
  <si>
    <t>Lhota                      Tunka                        Maršák</t>
  </si>
  <si>
    <t>Butchers</t>
  </si>
  <si>
    <t>Koblencová             Šupolík                                          Véle</t>
  </si>
  <si>
    <t>Mocní kačeři</t>
  </si>
  <si>
    <t>Petříček                                          Petřík                   Kozohorský</t>
  </si>
  <si>
    <t>Pašáci</t>
  </si>
  <si>
    <t>Svobodová                          Myšák                            Šedivý</t>
  </si>
  <si>
    <t>Svojamiš</t>
  </si>
  <si>
    <t>RŠR</t>
  </si>
  <si>
    <t>Kysela                Pospíchal                      Lode</t>
  </si>
  <si>
    <t>Mrňousci</t>
  </si>
  <si>
    <t>Rataj                    Šupolík                        Pešek</t>
  </si>
  <si>
    <t>Mys3</t>
  </si>
  <si>
    <t>Šrámek                                 Šedivý                  christov</t>
  </si>
  <si>
    <t>Tragédi</t>
  </si>
  <si>
    <t>Štětka                            Štětka                                Svoboda</t>
  </si>
  <si>
    <t>ŠŠS</t>
  </si>
  <si>
    <t>3 x K1ž</t>
  </si>
  <si>
    <t>Tunková                        Maršáková                  Šedivá</t>
  </si>
  <si>
    <t>Princezny</t>
  </si>
  <si>
    <t>Bustová              Sušánková                Koušová</t>
  </si>
  <si>
    <t>Dá-myčky</t>
  </si>
  <si>
    <t>Pospíchalová                  Lišková                                Hausnerová</t>
  </si>
  <si>
    <t>Jezinky</t>
  </si>
  <si>
    <t>Říha                              Strnad                  Medřický</t>
  </si>
  <si>
    <t>Frajeři</t>
  </si>
  <si>
    <t>Karásek                                 Ebel                           Malík</t>
  </si>
  <si>
    <t>K-E-M</t>
  </si>
  <si>
    <t>Pešek                       Šeba                        Matula</t>
  </si>
  <si>
    <t>Pešema</t>
  </si>
  <si>
    <t>3 x C1</t>
  </si>
  <si>
    <t>DNS</t>
  </si>
  <si>
    <t>hodiny</t>
  </si>
  <si>
    <t>minuty</t>
  </si>
  <si>
    <t>sekundy</t>
  </si>
  <si>
    <t>1DM</t>
  </si>
  <si>
    <t>2DM</t>
  </si>
  <si>
    <t>3DM</t>
  </si>
  <si>
    <t>4DM</t>
  </si>
  <si>
    <t>5DM</t>
  </si>
  <si>
    <t>6DM</t>
  </si>
  <si>
    <t>1DS</t>
  </si>
  <si>
    <t>2DS</t>
  </si>
  <si>
    <t>1PŹ</t>
  </si>
  <si>
    <t>2PŹ</t>
  </si>
  <si>
    <t>1VJ</t>
  </si>
  <si>
    <t>2VJ</t>
  </si>
  <si>
    <t>3VJ</t>
  </si>
  <si>
    <t>1VS</t>
  </si>
  <si>
    <t>1ŹM</t>
  </si>
  <si>
    <t>2ŹM</t>
  </si>
  <si>
    <t>7DM</t>
  </si>
  <si>
    <t>3DS</t>
  </si>
  <si>
    <t>1ŽS</t>
  </si>
  <si>
    <t>2ŽS</t>
  </si>
  <si>
    <t>3ŽS</t>
  </si>
  <si>
    <t>4ŽS</t>
  </si>
  <si>
    <t>1  C1</t>
  </si>
  <si>
    <t>2 C1</t>
  </si>
  <si>
    <t>1KIm</t>
  </si>
  <si>
    <t>2K1m</t>
  </si>
  <si>
    <t>3K1m</t>
  </si>
  <si>
    <t>4K1m</t>
  </si>
  <si>
    <t>5K1m</t>
  </si>
  <si>
    <t>6K1m</t>
  </si>
  <si>
    <t>7K1m</t>
  </si>
  <si>
    <t>8K1m</t>
  </si>
  <si>
    <t>9K1m</t>
  </si>
  <si>
    <t>10K1m</t>
  </si>
  <si>
    <t>1K1Ž</t>
  </si>
  <si>
    <t>2K1Ž</t>
  </si>
  <si>
    <t>3K1Ž</t>
  </si>
  <si>
    <t>3 C1</t>
  </si>
  <si>
    <t>Raška                   Šiman                             Rohan</t>
  </si>
  <si>
    <t>1V</t>
  </si>
  <si>
    <t>1ŽM</t>
  </si>
  <si>
    <t>2ŽM</t>
  </si>
  <si>
    <t>3ŽM</t>
  </si>
  <si>
    <t>4DS</t>
  </si>
  <si>
    <t>5DS</t>
  </si>
  <si>
    <t>6DS</t>
  </si>
  <si>
    <t>2PŽ</t>
  </si>
  <si>
    <t>1PŽ</t>
  </si>
  <si>
    <t>4VJ</t>
  </si>
  <si>
    <t>5VJ</t>
  </si>
  <si>
    <t>6VJ</t>
  </si>
  <si>
    <t>4ŽM</t>
  </si>
  <si>
    <t>5ŽS</t>
  </si>
  <si>
    <t>6ŽS</t>
  </si>
  <si>
    <t>7ŽS</t>
  </si>
  <si>
    <t>8ŽS</t>
  </si>
  <si>
    <t>9ŽS</t>
  </si>
  <si>
    <t>Letko Radek</t>
  </si>
  <si>
    <t>DNF</t>
  </si>
  <si>
    <t>1. závod /  K1ž</t>
  </si>
  <si>
    <t>2. závod /  C1</t>
  </si>
  <si>
    <t>14009       14008</t>
  </si>
  <si>
    <t>Tour de Liberec</t>
  </si>
  <si>
    <t>Body Tour de Liberec</t>
  </si>
  <si>
    <t>Body Tour de Liberec-žáci</t>
  </si>
  <si>
    <t>TJ DDM Česká Lípa, oddíl kanoistiky</t>
  </si>
  <si>
    <t>Závod č.34 a 35</t>
  </si>
  <si>
    <t>Stružnická peřej 2007</t>
  </si>
  <si>
    <t>14. – 15.4.2007</t>
  </si>
  <si>
    <t>BHZ 4</t>
  </si>
  <si>
    <t>Výsledková listina</t>
  </si>
  <si>
    <t>Činovníci:</t>
  </si>
  <si>
    <t>Ředitel závodu: Iva Šedivá</t>
  </si>
  <si>
    <t>Vrchní rozhodčí: Jan Piskáček</t>
  </si>
  <si>
    <t>Stavitel trati: Michal Šrámek</t>
  </si>
  <si>
    <t>Časový průběh závodu:</t>
  </si>
  <si>
    <t>č.34 – 9,15 předjízda – 15,50 konec závodu</t>
  </si>
  <si>
    <t>č.35 – 8,45 předjízda – 13,25 konec závodu</t>
  </si>
  <si>
    <t>Trať – přírodní peřej na Ploučnici u mlýna délka 350m, 20branek</t>
  </si>
  <si>
    <t>Počasí – po oba dny slunečno, 23st.C</t>
  </si>
  <si>
    <t>Stav vody – na limnigrafu v České Lípě – sobota 21cm</t>
  </si>
  <si>
    <t xml:space="preserve">      - neděle 23cm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</si>
</sst>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0"/>
      <name val="Arial CE"/>
      <family val="0"/>
    </font>
    <font>
      <sz val="8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0" fillId="0" borderId="0" xfId="0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0" applyNumberFormat="1" applyFill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3" xfId="0" applyNumberFormat="1" applyFill="1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4" fillId="34" borderId="18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11" sqref="E11"/>
    </sheetView>
  </sheetViews>
  <sheetFormatPr defaultColWidth="9.00390625" defaultRowHeight="12.75"/>
  <sheetData>
    <row r="1" spans="1:6" ht="15">
      <c r="A1" s="135" t="s">
        <v>352</v>
      </c>
      <c r="B1" s="136"/>
      <c r="C1" s="136"/>
      <c r="D1" s="136"/>
      <c r="E1" s="136"/>
      <c r="F1" s="136"/>
    </row>
    <row r="2" spans="1:6" ht="15">
      <c r="A2" s="135"/>
      <c r="B2" s="136"/>
      <c r="C2" s="136"/>
      <c r="D2" s="136"/>
      <c r="E2" s="136"/>
      <c r="F2" s="136"/>
    </row>
    <row r="3" spans="1:6" ht="15">
      <c r="A3" s="135"/>
      <c r="B3" s="136"/>
      <c r="C3" s="136"/>
      <c r="D3" s="136"/>
      <c r="E3" s="136"/>
      <c r="F3" s="136"/>
    </row>
    <row r="4" spans="1:6" ht="15">
      <c r="A4" s="135"/>
      <c r="B4" s="136"/>
      <c r="C4" s="136"/>
      <c r="D4" s="136"/>
      <c r="E4" s="136"/>
      <c r="F4" s="136"/>
    </row>
    <row r="5" spans="1:6" ht="15">
      <c r="A5" s="135" t="s">
        <v>353</v>
      </c>
      <c r="B5" s="136"/>
      <c r="C5" s="136"/>
      <c r="D5" s="136"/>
      <c r="E5" s="136"/>
      <c r="F5" s="136"/>
    </row>
    <row r="6" spans="1:6" ht="15">
      <c r="A6" s="135"/>
      <c r="B6" s="136"/>
      <c r="C6" s="136"/>
      <c r="D6" s="136"/>
      <c r="E6" s="136"/>
      <c r="F6" s="136"/>
    </row>
    <row r="7" spans="1:6" ht="18">
      <c r="A7" s="137" t="s">
        <v>354</v>
      </c>
      <c r="B7" s="136"/>
      <c r="C7" s="136"/>
      <c r="D7" s="136"/>
      <c r="E7" s="136"/>
      <c r="F7" s="136"/>
    </row>
    <row r="8" spans="1:6" ht="15">
      <c r="A8" s="135"/>
      <c r="B8" s="136"/>
      <c r="C8" s="136"/>
      <c r="D8" s="136"/>
      <c r="E8" s="136"/>
      <c r="F8" s="136"/>
    </row>
    <row r="9" spans="1:6" ht="15">
      <c r="A9" s="135" t="s">
        <v>355</v>
      </c>
      <c r="B9" s="136"/>
      <c r="C9" s="136"/>
      <c r="D9" s="136"/>
      <c r="E9" s="136"/>
      <c r="F9" s="136"/>
    </row>
    <row r="10" spans="1:6" ht="15">
      <c r="A10" s="135"/>
      <c r="B10" s="136"/>
      <c r="C10" s="136"/>
      <c r="D10" s="136"/>
      <c r="E10" s="136"/>
      <c r="F10" s="136"/>
    </row>
    <row r="11" spans="1:6" ht="15">
      <c r="A11" s="135"/>
      <c r="B11" s="136"/>
      <c r="C11" s="136"/>
      <c r="D11" s="136"/>
      <c r="E11" s="136"/>
      <c r="F11" s="136"/>
    </row>
    <row r="12" spans="1:6" ht="15">
      <c r="A12" s="135" t="s">
        <v>356</v>
      </c>
      <c r="B12" s="136"/>
      <c r="C12" s="136"/>
      <c r="D12" s="136"/>
      <c r="E12" s="136"/>
      <c r="F12" s="136"/>
    </row>
    <row r="13" spans="1:6" ht="15">
      <c r="A13" s="135"/>
      <c r="B13" s="136"/>
      <c r="C13" s="136"/>
      <c r="D13" s="136"/>
      <c r="E13" s="136"/>
      <c r="F13" s="136"/>
    </row>
    <row r="14" spans="1:6" ht="15.75">
      <c r="A14" s="138" t="s">
        <v>357</v>
      </c>
      <c r="B14" s="136"/>
      <c r="C14" s="136"/>
      <c r="D14" s="136"/>
      <c r="E14" s="136"/>
      <c r="F14" s="136"/>
    </row>
    <row r="15" spans="1:6" ht="15">
      <c r="A15" s="135"/>
      <c r="B15" s="136"/>
      <c r="C15" s="136"/>
      <c r="D15" s="136"/>
      <c r="E15" s="136"/>
      <c r="F15" s="136"/>
    </row>
    <row r="16" spans="1:6" ht="15">
      <c r="A16" s="135"/>
      <c r="B16" s="136"/>
      <c r="C16" s="136"/>
      <c r="D16" s="136"/>
      <c r="E16" s="136"/>
      <c r="F16" s="136"/>
    </row>
    <row r="17" spans="1:6" ht="15">
      <c r="A17" s="135"/>
      <c r="B17" s="136"/>
      <c r="C17" s="136"/>
      <c r="D17" s="136"/>
      <c r="E17" s="136"/>
      <c r="F17" s="136"/>
    </row>
    <row r="18" spans="1:6" ht="15">
      <c r="A18" s="135"/>
      <c r="B18" s="136"/>
      <c r="C18" s="136"/>
      <c r="D18" s="136"/>
      <c r="E18" s="136"/>
      <c r="F18" s="136"/>
    </row>
    <row r="19" spans="1:6" ht="15.75">
      <c r="A19" s="138" t="s">
        <v>358</v>
      </c>
      <c r="B19" s="136"/>
      <c r="C19" s="136"/>
      <c r="D19" s="136"/>
      <c r="E19" s="136"/>
      <c r="F19" s="136"/>
    </row>
    <row r="20" spans="1:6" ht="15">
      <c r="A20" s="135"/>
      <c r="B20" s="136"/>
      <c r="C20" s="136"/>
      <c r="D20" s="136"/>
      <c r="E20" s="136"/>
      <c r="F20" s="136"/>
    </row>
    <row r="21" spans="1:6" ht="15">
      <c r="A21" s="135" t="s">
        <v>359</v>
      </c>
      <c r="B21" s="136"/>
      <c r="C21" s="136"/>
      <c r="D21" s="136"/>
      <c r="E21" s="136"/>
      <c r="F21" s="136"/>
    </row>
    <row r="22" spans="1:6" ht="15">
      <c r="A22" s="135" t="s">
        <v>360</v>
      </c>
      <c r="B22" s="136"/>
      <c r="C22" s="136"/>
      <c r="D22" s="136"/>
      <c r="E22" s="136"/>
      <c r="F22" s="136"/>
    </row>
    <row r="23" spans="1:6" ht="15">
      <c r="A23" s="135" t="s">
        <v>361</v>
      </c>
      <c r="B23" s="136"/>
      <c r="C23" s="136"/>
      <c r="D23" s="136"/>
      <c r="E23" s="136"/>
      <c r="F23" s="136"/>
    </row>
    <row r="24" spans="1:6" ht="15">
      <c r="A24" s="135"/>
      <c r="B24" s="136"/>
      <c r="C24" s="136"/>
      <c r="D24" s="136"/>
      <c r="E24" s="136"/>
      <c r="F24" s="136"/>
    </row>
    <row r="25" spans="1:6" ht="15">
      <c r="A25" s="135"/>
      <c r="B25" s="136"/>
      <c r="C25" s="136"/>
      <c r="D25" s="136"/>
      <c r="E25" s="136"/>
      <c r="F25" s="136"/>
    </row>
    <row r="26" spans="1:6" ht="15">
      <c r="A26" s="135" t="s">
        <v>362</v>
      </c>
      <c r="B26" s="136"/>
      <c r="C26" s="136"/>
      <c r="D26" s="136"/>
      <c r="E26" s="136"/>
      <c r="F26" s="136"/>
    </row>
    <row r="27" spans="1:6" ht="15">
      <c r="A27" s="135" t="s">
        <v>363</v>
      </c>
      <c r="B27" s="136"/>
      <c r="C27" s="136"/>
      <c r="D27" s="136"/>
      <c r="E27" s="136"/>
      <c r="F27" s="136"/>
    </row>
    <row r="28" spans="1:6" ht="15">
      <c r="A28" s="135" t="s">
        <v>364</v>
      </c>
      <c r="B28" s="136"/>
      <c r="C28" s="136"/>
      <c r="D28" s="136"/>
      <c r="E28" s="136"/>
      <c r="F28" s="136"/>
    </row>
    <row r="29" spans="1:6" ht="15">
      <c r="A29" s="135"/>
      <c r="B29" s="136"/>
      <c r="C29" s="136"/>
      <c r="D29" s="136"/>
      <c r="E29" s="136"/>
      <c r="F29" s="136"/>
    </row>
    <row r="30" spans="1:6" ht="15">
      <c r="A30" s="135" t="s">
        <v>365</v>
      </c>
      <c r="B30" s="136"/>
      <c r="C30" s="136"/>
      <c r="D30" s="136"/>
      <c r="E30" s="136"/>
      <c r="F30" s="136"/>
    </row>
    <row r="31" spans="1:6" ht="15">
      <c r="A31" s="135"/>
      <c r="B31" s="136"/>
      <c r="C31" s="136"/>
      <c r="D31" s="136"/>
      <c r="E31" s="136"/>
      <c r="F31" s="136"/>
    </row>
    <row r="32" spans="1:6" ht="15">
      <c r="A32" s="135"/>
      <c r="B32" s="136"/>
      <c r="C32" s="136"/>
      <c r="D32" s="136"/>
      <c r="E32" s="136"/>
      <c r="F32" s="136"/>
    </row>
    <row r="33" spans="1:6" ht="15">
      <c r="A33" s="135" t="s">
        <v>366</v>
      </c>
      <c r="B33" s="136"/>
      <c r="C33" s="136"/>
      <c r="D33" s="136"/>
      <c r="E33" s="136"/>
      <c r="F33" s="136"/>
    </row>
    <row r="34" spans="1:6" ht="15">
      <c r="A34" s="135"/>
      <c r="B34" s="136"/>
      <c r="C34" s="136"/>
      <c r="D34" s="136"/>
      <c r="E34" s="136"/>
      <c r="F34" s="136"/>
    </row>
    <row r="35" spans="1:6" ht="15">
      <c r="A35" s="135" t="s">
        <v>367</v>
      </c>
      <c r="B35" s="136"/>
      <c r="C35" s="136"/>
      <c r="D35" s="136"/>
      <c r="E35" s="136"/>
      <c r="F35" s="136"/>
    </row>
    <row r="36" spans="1:6" ht="15">
      <c r="A36" s="136"/>
      <c r="B36" s="136"/>
      <c r="C36" s="136"/>
      <c r="D36" s="136"/>
      <c r="E36" s="136"/>
      <c r="F36" s="135" t="s">
        <v>368</v>
      </c>
    </row>
    <row r="37" spans="1:6" ht="15">
      <c r="A37" s="135"/>
      <c r="B37" s="136"/>
      <c r="C37" s="136"/>
      <c r="D37" s="136"/>
      <c r="E37" s="136"/>
      <c r="F37" s="136"/>
    </row>
    <row r="38" spans="1:6" ht="15">
      <c r="A38" s="135"/>
      <c r="B38" s="136"/>
      <c r="C38" s="136"/>
      <c r="D38" s="136"/>
      <c r="E38" s="136"/>
      <c r="F38" s="136"/>
    </row>
    <row r="39" spans="1:6" ht="15">
      <c r="A39" s="135"/>
      <c r="B39" s="136"/>
      <c r="C39" s="136"/>
      <c r="D39" s="136"/>
      <c r="E39" s="136"/>
      <c r="F39" s="136"/>
    </row>
    <row r="40" spans="1:6" ht="15">
      <c r="A40" s="135"/>
      <c r="B40" s="136"/>
      <c r="C40" s="136"/>
      <c r="D40" s="136"/>
      <c r="E40" s="136"/>
      <c r="F40" s="1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24" sqref="N24"/>
    </sheetView>
  </sheetViews>
  <sheetFormatPr defaultColWidth="9.00390625" defaultRowHeight="12.75"/>
  <cols>
    <col min="1" max="1" width="4.625" style="27" customWidth="1"/>
    <col min="2" max="2" width="5.875" style="27" customWidth="1"/>
    <col min="3" max="3" width="4.625" style="27" customWidth="1"/>
    <col min="4" max="4" width="20.125" style="27" customWidth="1"/>
    <col min="5" max="6" width="4.75390625" style="27" customWidth="1"/>
    <col min="7" max="7" width="26.125" style="27" customWidth="1"/>
    <col min="8" max="8" width="10.625" style="27" customWidth="1"/>
    <col min="9" max="16384" width="9.125" style="27" customWidth="1"/>
  </cols>
  <sheetData>
    <row r="1" spans="1:8" ht="21" customHeight="1">
      <c r="A1" s="21"/>
      <c r="B1" s="28" t="s">
        <v>114</v>
      </c>
      <c r="C1" s="29"/>
      <c r="D1" s="27" t="s">
        <v>115</v>
      </c>
      <c r="E1" s="29"/>
      <c r="F1" s="29"/>
      <c r="H1" s="20"/>
    </row>
    <row r="2" spans="1:8" ht="21" customHeight="1">
      <c r="A2" s="21"/>
      <c r="B2" s="31"/>
      <c r="C2" s="29"/>
      <c r="E2" s="29"/>
      <c r="F2" s="29"/>
      <c r="H2" s="20"/>
    </row>
    <row r="3" spans="1:8" ht="15" customHeight="1">
      <c r="A3" s="50" t="s">
        <v>75</v>
      </c>
      <c r="B3" s="21">
        <v>12044</v>
      </c>
      <c r="C3" s="50"/>
      <c r="D3" s="20" t="s">
        <v>87</v>
      </c>
      <c r="E3" s="50">
        <v>87</v>
      </c>
      <c r="F3" s="50">
        <v>1</v>
      </c>
      <c r="G3" s="20" t="s">
        <v>79</v>
      </c>
      <c r="H3" s="20"/>
    </row>
    <row r="4" spans="1:8" ht="15" customHeight="1">
      <c r="A4" s="50" t="s">
        <v>77</v>
      </c>
      <c r="B4" s="21">
        <v>14009</v>
      </c>
      <c r="C4" s="50"/>
      <c r="D4" s="20" t="s">
        <v>80</v>
      </c>
      <c r="E4" s="50">
        <v>87</v>
      </c>
      <c r="F4" s="50">
        <v>1</v>
      </c>
      <c r="G4" s="20" t="s">
        <v>52</v>
      </c>
      <c r="H4" s="20"/>
    </row>
    <row r="5" spans="1:8" ht="15" customHeight="1">
      <c r="A5" s="50" t="s">
        <v>123</v>
      </c>
      <c r="B5" s="21">
        <v>9018</v>
      </c>
      <c r="C5" s="50"/>
      <c r="D5" s="20" t="s">
        <v>175</v>
      </c>
      <c r="E5" s="50">
        <v>86</v>
      </c>
      <c r="F5" s="50">
        <v>1</v>
      </c>
      <c r="G5" s="20" t="s">
        <v>58</v>
      </c>
      <c r="H5" s="20"/>
    </row>
    <row r="6" spans="1:8" ht="15" customHeight="1">
      <c r="A6" s="50" t="s">
        <v>176</v>
      </c>
      <c r="B6" s="21">
        <v>9014</v>
      </c>
      <c r="C6" s="50"/>
      <c r="D6" s="20" t="s">
        <v>177</v>
      </c>
      <c r="E6" s="50">
        <v>82</v>
      </c>
      <c r="F6" s="50">
        <v>2</v>
      </c>
      <c r="G6" s="20" t="s">
        <v>58</v>
      </c>
      <c r="H6" s="20"/>
    </row>
    <row r="7" spans="1:8" ht="15" customHeight="1">
      <c r="A7" s="50" t="s">
        <v>178</v>
      </c>
      <c r="B7" s="21">
        <v>14026</v>
      </c>
      <c r="C7" s="50" t="s">
        <v>12</v>
      </c>
      <c r="D7" s="20" t="s">
        <v>132</v>
      </c>
      <c r="E7" s="50">
        <v>92</v>
      </c>
      <c r="F7" s="50" t="s">
        <v>141</v>
      </c>
      <c r="G7" s="20" t="s">
        <v>52</v>
      </c>
      <c r="H7" s="20"/>
    </row>
    <row r="8" spans="1:7" ht="12.75">
      <c r="A8" s="50" t="s">
        <v>179</v>
      </c>
      <c r="B8" s="21">
        <v>9152</v>
      </c>
      <c r="C8" s="50" t="s">
        <v>12</v>
      </c>
      <c r="D8" s="20" t="s">
        <v>88</v>
      </c>
      <c r="E8" s="50">
        <v>92</v>
      </c>
      <c r="F8" s="50" t="s">
        <v>141</v>
      </c>
      <c r="G8" s="20" t="s">
        <v>58</v>
      </c>
    </row>
    <row r="9" spans="1:7" ht="12.75">
      <c r="A9" s="50" t="s">
        <v>180</v>
      </c>
      <c r="B9" s="21">
        <v>43008</v>
      </c>
      <c r="C9" s="50"/>
      <c r="D9" s="20" t="s">
        <v>65</v>
      </c>
      <c r="E9" s="50">
        <v>82</v>
      </c>
      <c r="F9" s="50" t="s">
        <v>141</v>
      </c>
      <c r="G9" s="45" t="s">
        <v>63</v>
      </c>
    </row>
    <row r="10" spans="1:7" ht="12.75">
      <c r="A10" s="50" t="s">
        <v>181</v>
      </c>
      <c r="B10" s="43">
        <v>43040</v>
      </c>
      <c r="C10" s="44" t="s">
        <v>13</v>
      </c>
      <c r="D10" s="45" t="s">
        <v>62</v>
      </c>
      <c r="E10" s="44">
        <v>89</v>
      </c>
      <c r="F10" s="44">
        <v>2</v>
      </c>
      <c r="G10" s="45" t="s">
        <v>63</v>
      </c>
    </row>
    <row r="11" spans="1:7" ht="15" customHeight="1">
      <c r="A11" s="50" t="s">
        <v>182</v>
      </c>
      <c r="B11" s="21">
        <v>14027</v>
      </c>
      <c r="C11" s="50" t="s">
        <v>12</v>
      </c>
      <c r="D11" s="20" t="s">
        <v>116</v>
      </c>
      <c r="E11" s="50">
        <v>92</v>
      </c>
      <c r="F11" s="50">
        <v>2</v>
      </c>
      <c r="G11" s="20" t="s">
        <v>52</v>
      </c>
    </row>
    <row r="12" spans="1:7" ht="15" customHeight="1">
      <c r="A12" s="50" t="s">
        <v>183</v>
      </c>
      <c r="B12" s="21">
        <v>43043</v>
      </c>
      <c r="C12" s="50"/>
      <c r="D12" s="20" t="s">
        <v>68</v>
      </c>
      <c r="E12" s="50">
        <v>88</v>
      </c>
      <c r="F12" s="50">
        <v>2</v>
      </c>
      <c r="G12" s="45" t="s">
        <v>63</v>
      </c>
    </row>
    <row r="13" spans="1:7" ht="15" customHeight="1">
      <c r="A13" s="50" t="s">
        <v>184</v>
      </c>
      <c r="B13" s="21">
        <v>14008</v>
      </c>
      <c r="C13" s="50"/>
      <c r="D13" s="20" t="s">
        <v>72</v>
      </c>
      <c r="E13" s="50">
        <v>75</v>
      </c>
      <c r="F13" s="50">
        <v>2</v>
      </c>
      <c r="G13" s="20" t="s">
        <v>52</v>
      </c>
    </row>
    <row r="14" spans="1:7" ht="15" customHeight="1">
      <c r="A14" s="50" t="s">
        <v>185</v>
      </c>
      <c r="B14" s="21">
        <v>43030</v>
      </c>
      <c r="C14" s="50" t="s">
        <v>13</v>
      </c>
      <c r="D14" s="20" t="s">
        <v>90</v>
      </c>
      <c r="E14" s="50">
        <v>90</v>
      </c>
      <c r="F14" s="50">
        <v>3</v>
      </c>
      <c r="G14" s="45" t="s">
        <v>63</v>
      </c>
    </row>
    <row r="15" spans="1:7" ht="15" customHeight="1">
      <c r="A15" s="50" t="s">
        <v>186</v>
      </c>
      <c r="B15" s="21">
        <v>13002</v>
      </c>
      <c r="C15" s="50" t="s">
        <v>100</v>
      </c>
      <c r="D15" s="20" t="s">
        <v>187</v>
      </c>
      <c r="E15" s="50">
        <v>65</v>
      </c>
      <c r="F15" s="50">
        <v>3</v>
      </c>
      <c r="G15" s="20" t="s">
        <v>188</v>
      </c>
    </row>
    <row r="16" spans="1:7" ht="15" customHeight="1">
      <c r="A16" s="50" t="s">
        <v>189</v>
      </c>
      <c r="B16" s="21">
        <v>43068</v>
      </c>
      <c r="C16" s="50" t="s">
        <v>14</v>
      </c>
      <c r="D16" s="20" t="s">
        <v>89</v>
      </c>
      <c r="E16" s="50">
        <v>57</v>
      </c>
      <c r="F16" s="50">
        <v>3</v>
      </c>
      <c r="G16" s="45" t="s">
        <v>63</v>
      </c>
    </row>
    <row r="17" spans="1:7" ht="15" customHeight="1">
      <c r="A17" s="50" t="s">
        <v>190</v>
      </c>
      <c r="B17" s="21">
        <v>47048</v>
      </c>
      <c r="C17" s="50" t="s">
        <v>100</v>
      </c>
      <c r="D17" s="20" t="s">
        <v>191</v>
      </c>
      <c r="E17" s="50">
        <v>65</v>
      </c>
      <c r="F17" s="50">
        <v>0</v>
      </c>
      <c r="G17" s="20" t="s">
        <v>78</v>
      </c>
    </row>
    <row r="18" spans="1:7" ht="15" customHeight="1">
      <c r="A18" s="50" t="s">
        <v>192</v>
      </c>
      <c r="B18" s="21">
        <v>9051</v>
      </c>
      <c r="C18" s="50" t="s">
        <v>12</v>
      </c>
      <c r="D18" s="20" t="s">
        <v>193</v>
      </c>
      <c r="E18" s="50">
        <v>92</v>
      </c>
      <c r="F18" s="50">
        <v>0</v>
      </c>
      <c r="G18" s="20" t="s">
        <v>58</v>
      </c>
    </row>
    <row r="19" spans="1:7" ht="15" customHeight="1">
      <c r="A19" s="50" t="s">
        <v>194</v>
      </c>
      <c r="B19" s="21">
        <v>14018</v>
      </c>
      <c r="C19" s="50" t="s">
        <v>16</v>
      </c>
      <c r="D19" s="20" t="s">
        <v>195</v>
      </c>
      <c r="E19" s="50">
        <v>96</v>
      </c>
      <c r="F19" s="50">
        <v>0</v>
      </c>
      <c r="G19" s="45" t="s">
        <v>52</v>
      </c>
    </row>
    <row r="20" spans="1:7" ht="15" customHeight="1">
      <c r="A20" s="50" t="s">
        <v>196</v>
      </c>
      <c r="B20" s="21">
        <v>9052</v>
      </c>
      <c r="C20" s="50" t="s">
        <v>16</v>
      </c>
      <c r="D20" s="20" t="s">
        <v>151</v>
      </c>
      <c r="E20" s="50">
        <v>95</v>
      </c>
      <c r="F20" s="50">
        <v>0</v>
      </c>
      <c r="G20" s="20" t="s">
        <v>58</v>
      </c>
    </row>
    <row r="21" spans="1:7" ht="15" customHeight="1">
      <c r="A21" s="29" t="s">
        <v>197</v>
      </c>
      <c r="B21" s="51">
        <v>9022</v>
      </c>
      <c r="C21" s="52" t="s">
        <v>16</v>
      </c>
      <c r="D21" s="53" t="s">
        <v>152</v>
      </c>
      <c r="E21" s="52">
        <v>95</v>
      </c>
      <c r="F21" s="52">
        <v>0</v>
      </c>
      <c r="G21" s="53" t="s">
        <v>58</v>
      </c>
    </row>
    <row r="22" spans="1:7" ht="15" customHeight="1">
      <c r="A22" s="29" t="s">
        <v>198</v>
      </c>
      <c r="B22" s="51">
        <v>43009</v>
      </c>
      <c r="C22" s="29" t="s">
        <v>100</v>
      </c>
      <c r="D22" s="53" t="s">
        <v>163</v>
      </c>
      <c r="E22" s="29">
        <v>64</v>
      </c>
      <c r="F22" s="29">
        <v>0</v>
      </c>
      <c r="G22" s="53" t="s">
        <v>162</v>
      </c>
    </row>
    <row r="23" spans="1:7" ht="15" customHeight="1">
      <c r="A23" s="29" t="s">
        <v>223</v>
      </c>
      <c r="B23" s="51">
        <v>42030</v>
      </c>
      <c r="C23" s="29" t="s">
        <v>13</v>
      </c>
      <c r="D23" s="53" t="s">
        <v>224</v>
      </c>
      <c r="E23" s="29">
        <v>89</v>
      </c>
      <c r="F23" s="29">
        <v>3</v>
      </c>
      <c r="G23" s="53" t="s">
        <v>219</v>
      </c>
    </row>
    <row r="24" spans="1:7" ht="15" customHeight="1">
      <c r="A24" s="29" t="s">
        <v>225</v>
      </c>
      <c r="B24" s="31">
        <v>14025</v>
      </c>
      <c r="C24" s="29" t="s">
        <v>12</v>
      </c>
      <c r="D24" s="27" t="s">
        <v>83</v>
      </c>
      <c r="E24" s="29">
        <v>92</v>
      </c>
      <c r="F24" s="29">
        <v>0</v>
      </c>
      <c r="G24" s="27" t="s">
        <v>52</v>
      </c>
    </row>
    <row r="25" ht="15" customHeight="1">
      <c r="A25" s="21"/>
    </row>
    <row r="26" ht="15" customHeight="1">
      <c r="A26" s="21"/>
    </row>
    <row r="27" ht="15" customHeight="1"/>
    <row r="28" ht="15" customHeight="1"/>
    <row r="29" ht="15" customHeight="1"/>
    <row r="30" ht="15" customHeight="1"/>
    <row r="31" ht="15" customHeight="1"/>
  </sheetData>
  <sheetProtection/>
  <printOptions/>
  <pageMargins left="0" right="0" top="0" bottom="0" header="0" footer="0"/>
  <pageSetup horizontalDpi="180" verticalDpi="180" orientation="portrait" paperSize="9" scale="82" r:id="rId1"/>
  <headerFooter alignWithMargins="0">
    <oddFooter>&amp;CStružnická Peřej 2004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Z32" sqref="Z32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2" width="8.00390625" style="0" hidden="1" customWidth="1" outlineLevel="2"/>
    <col min="13" max="13" width="7.625" style="0" hidden="1" customWidth="1" outlineLevel="2"/>
    <col min="14" max="14" width="8.625" style="14" customWidth="1" outlineLevel="1" collapsed="1"/>
    <col min="15" max="15" width="7.375" style="0" customWidth="1" outlineLevel="1"/>
    <col min="16" max="16" width="8.625" style="0" customWidth="1" outlineLevel="1"/>
    <col min="17" max="20" width="6.875" style="0" hidden="1" customWidth="1" outlineLevel="2"/>
    <col min="21" max="21" width="6.75390625" style="0" hidden="1" customWidth="1" outlineLevel="2"/>
    <col min="22" max="22" width="8.625" style="0" customWidth="1" outlineLevel="1" collapsed="1"/>
    <col min="23" max="23" width="7.375" style="0" customWidth="1" outlineLevel="1"/>
    <col min="24" max="24" width="8.625" style="0" customWidth="1" outlineLevel="1"/>
    <col min="25" max="25" width="9.25390625" style="14" customWidth="1"/>
    <col min="26" max="26" width="6.75390625" style="0" customWidth="1"/>
  </cols>
  <sheetData>
    <row r="1" spans="1:27" ht="21" customHeight="1">
      <c r="A1" s="83" t="s">
        <v>9</v>
      </c>
      <c r="B1" s="84"/>
      <c r="C1" s="85"/>
      <c r="D1" s="87"/>
      <c r="E1" s="86" t="s">
        <v>138</v>
      </c>
      <c r="F1" s="88"/>
      <c r="G1" s="88"/>
      <c r="H1" s="88"/>
      <c r="I1" s="88"/>
      <c r="J1" s="89"/>
      <c r="K1" s="90"/>
      <c r="L1" s="90"/>
      <c r="M1" s="90"/>
      <c r="N1" s="91" t="s">
        <v>54</v>
      </c>
      <c r="O1" s="90"/>
      <c r="P1" s="92"/>
      <c r="Q1" s="89"/>
      <c r="R1" s="90"/>
      <c r="S1" s="90"/>
      <c r="T1" s="90"/>
      <c r="U1" s="90"/>
      <c r="V1" s="89" t="s">
        <v>55</v>
      </c>
      <c r="W1" s="90"/>
      <c r="X1" s="92"/>
      <c r="Y1" s="130" t="s">
        <v>56</v>
      </c>
      <c r="Z1" s="130" t="s">
        <v>53</v>
      </c>
      <c r="AA1" s="134" t="s">
        <v>350</v>
      </c>
    </row>
    <row r="2" spans="1:27" ht="25.5">
      <c r="A2" s="4" t="s">
        <v>57</v>
      </c>
      <c r="B2" s="4" t="s">
        <v>8</v>
      </c>
      <c r="C2" s="38" t="s">
        <v>6</v>
      </c>
      <c r="D2" s="4" t="s">
        <v>131</v>
      </c>
      <c r="E2" s="40" t="s">
        <v>130</v>
      </c>
      <c r="F2" s="4" t="s">
        <v>0</v>
      </c>
      <c r="G2" s="4" t="s">
        <v>1</v>
      </c>
      <c r="H2" s="4" t="s">
        <v>11</v>
      </c>
      <c r="I2" s="5" t="s">
        <v>10</v>
      </c>
      <c r="J2" s="4" t="s">
        <v>2</v>
      </c>
      <c r="K2" s="4" t="s">
        <v>285</v>
      </c>
      <c r="L2" s="4" t="s">
        <v>286</v>
      </c>
      <c r="M2" s="4" t="s">
        <v>3</v>
      </c>
      <c r="N2" s="13" t="s">
        <v>4</v>
      </c>
      <c r="O2" s="4" t="s">
        <v>5</v>
      </c>
      <c r="P2" s="4" t="s">
        <v>7</v>
      </c>
      <c r="Q2" s="4" t="s">
        <v>285</v>
      </c>
      <c r="R2" s="4" t="s">
        <v>2</v>
      </c>
      <c r="S2" s="4" t="s">
        <v>285</v>
      </c>
      <c r="T2" s="4" t="s">
        <v>286</v>
      </c>
      <c r="U2" s="4" t="s">
        <v>3</v>
      </c>
      <c r="V2" s="4" t="s">
        <v>4</v>
      </c>
      <c r="W2" s="4" t="s">
        <v>5</v>
      </c>
      <c r="X2" s="4" t="s">
        <v>7</v>
      </c>
      <c r="Y2" s="131"/>
      <c r="Z2" s="131"/>
      <c r="AA2" s="134"/>
    </row>
    <row r="3" spans="1:27" ht="26.25" customHeight="1">
      <c r="A3" s="81" t="s">
        <v>91</v>
      </c>
      <c r="B3" s="59"/>
      <c r="C3" s="81" t="s">
        <v>91</v>
      </c>
      <c r="D3" s="36"/>
      <c r="E3" s="62" t="s">
        <v>199</v>
      </c>
      <c r="F3" s="63" t="s">
        <v>200</v>
      </c>
      <c r="G3" s="36" t="s">
        <v>201</v>
      </c>
      <c r="H3" s="36">
        <v>1</v>
      </c>
      <c r="I3" s="63" t="s">
        <v>79</v>
      </c>
      <c r="J3" s="78">
        <v>360</v>
      </c>
      <c r="K3" s="78">
        <v>7</v>
      </c>
      <c r="L3" s="78">
        <v>39</v>
      </c>
      <c r="M3" s="78">
        <f aca="true" t="shared" si="0" ref="M3:M9">(K3*60)+L3</f>
        <v>459</v>
      </c>
      <c r="N3" s="78">
        <f aca="true" t="shared" si="1" ref="N3:N8">M3-J3</f>
        <v>99</v>
      </c>
      <c r="O3" s="79">
        <v>0</v>
      </c>
      <c r="P3" s="78">
        <f aca="true" t="shared" si="2" ref="P3:P8">O3+N3</f>
        <v>99</v>
      </c>
      <c r="Q3" s="80">
        <v>52</v>
      </c>
      <c r="R3" s="80">
        <f aca="true" t="shared" si="3" ref="R3:R8">Q3*60</f>
        <v>3120</v>
      </c>
      <c r="S3" s="80">
        <v>53</v>
      </c>
      <c r="T3" s="80">
        <v>39.7</v>
      </c>
      <c r="U3" s="80">
        <f aca="true" t="shared" si="4" ref="U3:U8">(S3*60)+T3</f>
        <v>3219.7</v>
      </c>
      <c r="V3" s="78">
        <f aca="true" t="shared" si="5" ref="V3:V8">U3-R3</f>
        <v>99.69999999999982</v>
      </c>
      <c r="W3" s="79">
        <v>0</v>
      </c>
      <c r="X3" s="78">
        <f aca="true" t="shared" si="6" ref="X3:X8">W3+V3</f>
        <v>99.69999999999982</v>
      </c>
      <c r="Y3" s="78">
        <f aca="true" t="shared" si="7" ref="Y3:Y8">X3+P3</f>
        <v>198.69999999999982</v>
      </c>
      <c r="Z3" s="80">
        <v>21</v>
      </c>
      <c r="AA3">
        <v>60</v>
      </c>
    </row>
    <row r="4" spans="1:27" ht="25.5">
      <c r="A4" s="82" t="s">
        <v>92</v>
      </c>
      <c r="B4" s="9" t="s">
        <v>287</v>
      </c>
      <c r="C4" s="81" t="s">
        <v>93</v>
      </c>
      <c r="D4" s="36" t="s">
        <v>12</v>
      </c>
      <c r="E4" s="62" t="s">
        <v>205</v>
      </c>
      <c r="F4" s="63" t="s">
        <v>206</v>
      </c>
      <c r="G4" s="36" t="s">
        <v>207</v>
      </c>
      <c r="H4" s="36">
        <v>2</v>
      </c>
      <c r="I4" s="63" t="s">
        <v>58</v>
      </c>
      <c r="J4" s="11">
        <v>3150</v>
      </c>
      <c r="K4" s="11">
        <v>54</v>
      </c>
      <c r="L4" s="11">
        <v>29.4</v>
      </c>
      <c r="M4" s="78">
        <f t="shared" si="0"/>
        <v>3269.4</v>
      </c>
      <c r="N4" s="11">
        <f t="shared" si="1"/>
        <v>119.40000000000009</v>
      </c>
      <c r="O4" s="12">
        <v>2</v>
      </c>
      <c r="P4" s="11">
        <f t="shared" si="2"/>
        <v>121.40000000000009</v>
      </c>
      <c r="Q4" s="80">
        <v>54</v>
      </c>
      <c r="R4" s="80">
        <f t="shared" si="3"/>
        <v>3240</v>
      </c>
      <c r="S4" s="3">
        <v>55</v>
      </c>
      <c r="T4" s="3">
        <v>59.7</v>
      </c>
      <c r="U4" s="80">
        <f t="shared" si="4"/>
        <v>3359.7</v>
      </c>
      <c r="V4" s="78">
        <f t="shared" si="5"/>
        <v>119.69999999999982</v>
      </c>
      <c r="W4" s="12">
        <v>8</v>
      </c>
      <c r="X4" s="11">
        <f t="shared" si="6"/>
        <v>127.69999999999982</v>
      </c>
      <c r="Y4" s="11">
        <f t="shared" si="7"/>
        <v>249.0999999999999</v>
      </c>
      <c r="Z4" s="3">
        <v>13</v>
      </c>
      <c r="AA4">
        <v>53</v>
      </c>
    </row>
    <row r="5" spans="1:27" ht="25.5">
      <c r="A5" s="81" t="s">
        <v>93</v>
      </c>
      <c r="B5" s="9"/>
      <c r="C5" s="82" t="s">
        <v>94</v>
      </c>
      <c r="D5" s="36"/>
      <c r="E5" s="62" t="s">
        <v>209</v>
      </c>
      <c r="F5" s="63" t="s">
        <v>210</v>
      </c>
      <c r="G5" s="36" t="s">
        <v>211</v>
      </c>
      <c r="H5" s="36">
        <v>2</v>
      </c>
      <c r="I5" s="64" t="s">
        <v>63</v>
      </c>
      <c r="J5" s="11">
        <v>3200</v>
      </c>
      <c r="K5" s="11">
        <v>55</v>
      </c>
      <c r="L5" s="11">
        <v>15.8</v>
      </c>
      <c r="M5" s="78">
        <f t="shared" si="0"/>
        <v>3315.8</v>
      </c>
      <c r="N5" s="11">
        <f t="shared" si="1"/>
        <v>115.80000000000018</v>
      </c>
      <c r="O5" s="12">
        <v>12</v>
      </c>
      <c r="P5" s="11">
        <f t="shared" si="2"/>
        <v>127.80000000000018</v>
      </c>
      <c r="Q5" s="3">
        <v>55</v>
      </c>
      <c r="R5" s="80">
        <f t="shared" si="3"/>
        <v>3300</v>
      </c>
      <c r="S5" s="3">
        <v>57</v>
      </c>
      <c r="T5" s="3">
        <v>0.1</v>
      </c>
      <c r="U5" s="80">
        <f t="shared" si="4"/>
        <v>3420.1</v>
      </c>
      <c r="V5" s="78">
        <f t="shared" si="5"/>
        <v>120.09999999999991</v>
      </c>
      <c r="W5" s="12">
        <v>6</v>
      </c>
      <c r="X5" s="11">
        <f t="shared" si="6"/>
        <v>126.09999999999991</v>
      </c>
      <c r="Y5" s="11">
        <f t="shared" si="7"/>
        <v>253.9000000000001</v>
      </c>
      <c r="Z5" s="3">
        <v>9</v>
      </c>
      <c r="AA5">
        <v>47</v>
      </c>
    </row>
    <row r="6" spans="1:27" ht="26.25">
      <c r="A6" s="82" t="s">
        <v>94</v>
      </c>
      <c r="B6" s="8"/>
      <c r="C6" s="81" t="s">
        <v>95</v>
      </c>
      <c r="D6" s="36"/>
      <c r="E6" s="62">
        <v>14009</v>
      </c>
      <c r="F6" s="63" t="s">
        <v>212</v>
      </c>
      <c r="G6" s="36" t="s">
        <v>213</v>
      </c>
      <c r="H6" s="36">
        <v>3</v>
      </c>
      <c r="I6" s="64" t="s">
        <v>52</v>
      </c>
      <c r="J6" s="11">
        <v>3250</v>
      </c>
      <c r="K6" s="11">
        <v>56</v>
      </c>
      <c r="L6" s="11">
        <v>15</v>
      </c>
      <c r="M6" s="78">
        <f t="shared" si="0"/>
        <v>3375</v>
      </c>
      <c r="N6" s="11">
        <f t="shared" si="1"/>
        <v>125</v>
      </c>
      <c r="O6" s="12">
        <v>0</v>
      </c>
      <c r="P6" s="11">
        <f t="shared" si="2"/>
        <v>125</v>
      </c>
      <c r="Q6" s="80">
        <v>56</v>
      </c>
      <c r="R6" s="80">
        <f t="shared" si="3"/>
        <v>3360</v>
      </c>
      <c r="S6" s="3">
        <v>58</v>
      </c>
      <c r="T6" s="3">
        <v>4.8</v>
      </c>
      <c r="U6" s="80">
        <f t="shared" si="4"/>
        <v>3484.8</v>
      </c>
      <c r="V6" s="78">
        <f t="shared" si="5"/>
        <v>124.80000000000018</v>
      </c>
      <c r="W6" s="12">
        <v>12</v>
      </c>
      <c r="X6" s="11">
        <f t="shared" si="6"/>
        <v>136.80000000000018</v>
      </c>
      <c r="Y6" s="11">
        <f t="shared" si="7"/>
        <v>261.8000000000002</v>
      </c>
      <c r="Z6" s="3">
        <v>5</v>
      </c>
      <c r="AA6">
        <v>42</v>
      </c>
    </row>
    <row r="7" spans="1:27" ht="25.5">
      <c r="A7" s="81" t="s">
        <v>95</v>
      </c>
      <c r="B7" s="9"/>
      <c r="C7" s="82" t="s">
        <v>92</v>
      </c>
      <c r="D7" s="36"/>
      <c r="E7" s="62" t="s">
        <v>202</v>
      </c>
      <c r="F7" s="63" t="s">
        <v>203</v>
      </c>
      <c r="G7" s="36" t="s">
        <v>208</v>
      </c>
      <c r="H7" s="36">
        <v>2</v>
      </c>
      <c r="I7" s="64" t="s">
        <v>204</v>
      </c>
      <c r="J7" s="11">
        <v>3100</v>
      </c>
      <c r="K7" s="11">
        <v>53</v>
      </c>
      <c r="L7" s="11">
        <v>41.7</v>
      </c>
      <c r="M7" s="78">
        <f t="shared" si="0"/>
        <v>3221.7</v>
      </c>
      <c r="N7" s="11">
        <f t="shared" si="1"/>
        <v>121.69999999999982</v>
      </c>
      <c r="O7" s="12">
        <v>16</v>
      </c>
      <c r="P7" s="11">
        <f t="shared" si="2"/>
        <v>137.69999999999982</v>
      </c>
      <c r="Q7" s="3">
        <v>53</v>
      </c>
      <c r="R7" s="80">
        <f t="shared" si="3"/>
        <v>3180</v>
      </c>
      <c r="S7" s="3">
        <v>54</v>
      </c>
      <c r="T7" s="3">
        <v>58.2</v>
      </c>
      <c r="U7" s="80">
        <f t="shared" si="4"/>
        <v>3298.2</v>
      </c>
      <c r="V7" s="78">
        <f t="shared" si="5"/>
        <v>118.19999999999982</v>
      </c>
      <c r="W7" s="12">
        <v>12</v>
      </c>
      <c r="X7" s="11">
        <f t="shared" si="6"/>
        <v>130.19999999999982</v>
      </c>
      <c r="Y7" s="11">
        <f t="shared" si="7"/>
        <v>267.89999999999964</v>
      </c>
      <c r="Z7" s="3">
        <v>1</v>
      </c>
      <c r="AA7">
        <v>38</v>
      </c>
    </row>
    <row r="8" spans="1:27" ht="25.5">
      <c r="A8" s="81" t="s">
        <v>96</v>
      </c>
      <c r="B8" s="9" t="s">
        <v>288</v>
      </c>
      <c r="C8" s="81" t="s">
        <v>96</v>
      </c>
      <c r="D8" s="36" t="s">
        <v>12</v>
      </c>
      <c r="E8" s="62" t="s">
        <v>246</v>
      </c>
      <c r="F8" s="63" t="s">
        <v>247</v>
      </c>
      <c r="G8" s="36" t="s">
        <v>216</v>
      </c>
      <c r="H8" s="36">
        <v>0</v>
      </c>
      <c r="I8" s="129" t="s">
        <v>52</v>
      </c>
      <c r="J8" s="11">
        <v>3300</v>
      </c>
      <c r="K8" s="11">
        <v>57</v>
      </c>
      <c r="L8" s="11">
        <v>22.2</v>
      </c>
      <c r="M8" s="78">
        <f t="shared" si="0"/>
        <v>3442.2</v>
      </c>
      <c r="N8" s="11">
        <f t="shared" si="1"/>
        <v>142.19999999999982</v>
      </c>
      <c r="O8" s="12">
        <v>16</v>
      </c>
      <c r="P8" s="11">
        <f t="shared" si="2"/>
        <v>158.19999999999982</v>
      </c>
      <c r="Q8" s="3">
        <v>57</v>
      </c>
      <c r="R8" s="80">
        <f t="shared" si="3"/>
        <v>3420</v>
      </c>
      <c r="S8" s="3">
        <v>59</v>
      </c>
      <c r="T8" s="3">
        <v>21.8</v>
      </c>
      <c r="U8" s="80">
        <f t="shared" si="4"/>
        <v>3561.8</v>
      </c>
      <c r="V8" s="78">
        <f t="shared" si="5"/>
        <v>141.80000000000018</v>
      </c>
      <c r="W8" s="12">
        <v>8</v>
      </c>
      <c r="X8" s="11">
        <f t="shared" si="6"/>
        <v>149.80000000000018</v>
      </c>
      <c r="Y8" s="11">
        <f t="shared" si="7"/>
        <v>308</v>
      </c>
      <c r="Z8" s="3"/>
      <c r="AA8">
        <v>34</v>
      </c>
    </row>
    <row r="9" spans="1:26" ht="25.5">
      <c r="A9" s="81"/>
      <c r="B9" s="9"/>
      <c r="C9" s="81" t="s">
        <v>97</v>
      </c>
      <c r="D9" s="36" t="s">
        <v>12</v>
      </c>
      <c r="E9" s="62" t="s">
        <v>214</v>
      </c>
      <c r="F9" s="63" t="s">
        <v>215</v>
      </c>
      <c r="G9" s="36" t="s">
        <v>216</v>
      </c>
      <c r="H9" s="36">
        <v>0</v>
      </c>
      <c r="I9" s="64" t="s">
        <v>58</v>
      </c>
      <c r="J9" s="11">
        <v>0</v>
      </c>
      <c r="K9" s="11"/>
      <c r="L9" s="11"/>
      <c r="M9" s="78">
        <f t="shared" si="0"/>
        <v>0</v>
      </c>
      <c r="N9" s="11" t="s">
        <v>283</v>
      </c>
      <c r="O9" s="12">
        <v>999</v>
      </c>
      <c r="P9" s="11" t="s">
        <v>283</v>
      </c>
      <c r="Q9" s="3">
        <v>0</v>
      </c>
      <c r="R9" s="80">
        <v>0</v>
      </c>
      <c r="S9" s="3">
        <v>0</v>
      </c>
      <c r="T9" s="3">
        <v>0</v>
      </c>
      <c r="U9" s="80">
        <v>0</v>
      </c>
      <c r="V9" s="78" t="s">
        <v>283</v>
      </c>
      <c r="W9" s="12">
        <v>999</v>
      </c>
      <c r="X9" s="11" t="s">
        <v>283</v>
      </c>
      <c r="Y9" s="11" t="s">
        <v>283</v>
      </c>
      <c r="Z9" s="3"/>
    </row>
  </sheetData>
  <sheetProtection/>
  <mergeCells count="3">
    <mergeCell ref="Y1:Y2"/>
    <mergeCell ref="Z1:Z2"/>
    <mergeCell ref="AA1:AA2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96" r:id="rId1"/>
  <headerFooter alignWithMargins="0">
    <oddHeader>&amp;CStružnická peřej 2007
</oddHeader>
    <oddFooter>&amp;L&amp;P&amp;Cdatum konání 14.4.2007&amp;R1 ZÁVOD C2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zoomScaleSheetLayoutView="100" zoomScalePageLayoutView="0" workbookViewId="0" topLeftCell="A1">
      <selection activeCell="I8" sqref="I8"/>
    </sheetView>
  </sheetViews>
  <sheetFormatPr defaultColWidth="9.00390625" defaultRowHeight="12.75" outlineLevelCol="2"/>
  <cols>
    <col min="1" max="1" width="7.25390625" style="1" customWidth="1"/>
    <col min="2" max="2" width="8.875" style="10" customWidth="1"/>
    <col min="3" max="3" width="6.00390625" style="18" customWidth="1"/>
    <col min="4" max="4" width="6.75390625" style="39" hidden="1" customWidth="1" outlineLevel="1"/>
    <col min="5" max="5" width="8.125" style="10" customWidth="1" collapsed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0" width="8.00390625" style="0" hidden="1" customWidth="1" outlineLevel="2"/>
    <col min="11" max="11" width="1.75390625" style="0" hidden="1" customWidth="1" outlineLevel="2"/>
    <col min="12" max="14" width="8.00390625" style="0" hidden="1" customWidth="1" outlineLevel="2"/>
    <col min="15" max="15" width="7.625" style="0" hidden="1" customWidth="1" outlineLevel="2"/>
    <col min="16" max="16" width="8.625" style="14" customWidth="1" outlineLevel="1" collapsed="1"/>
    <col min="17" max="17" width="7.375" style="0" customWidth="1" outlineLevel="1"/>
    <col min="18" max="18" width="8.625" style="0" customWidth="1" outlineLevel="1"/>
    <col min="19" max="21" width="6.875" style="0" hidden="1" customWidth="1" outlineLevel="2"/>
    <col min="22" max="22" width="8.00390625" style="0" hidden="1" customWidth="1" outlineLevel="2"/>
    <col min="23" max="23" width="6.75390625" style="0" hidden="1" customWidth="1" outlineLevel="2"/>
    <col min="24" max="24" width="8.625" style="0" customWidth="1" outlineLevel="1" collapsed="1"/>
    <col min="25" max="25" width="7.375" style="0" customWidth="1" outlineLevel="1"/>
    <col min="26" max="26" width="8.625" style="0" customWidth="1" outlineLevel="1"/>
    <col min="27" max="27" width="9.25390625" style="14" customWidth="1"/>
    <col min="28" max="28" width="6.75390625" style="0" customWidth="1"/>
  </cols>
  <sheetData>
    <row r="1" spans="1:29" ht="21" customHeight="1">
      <c r="A1" s="83" t="s">
        <v>9</v>
      </c>
      <c r="B1" s="84"/>
      <c r="C1" s="87"/>
      <c r="D1" s="85"/>
      <c r="E1" s="86" t="s">
        <v>139</v>
      </c>
      <c r="F1" s="88"/>
      <c r="G1" s="88"/>
      <c r="H1" s="88"/>
      <c r="I1" s="88"/>
      <c r="J1" s="89"/>
      <c r="K1" s="90"/>
      <c r="L1" s="90"/>
      <c r="M1" s="90"/>
      <c r="N1" s="90"/>
      <c r="O1" s="90"/>
      <c r="P1" s="91" t="s">
        <v>54</v>
      </c>
      <c r="Q1" s="90"/>
      <c r="R1" s="92"/>
      <c r="S1" s="89"/>
      <c r="T1" s="90"/>
      <c r="U1" s="90"/>
      <c r="V1" s="90"/>
      <c r="W1" s="90"/>
      <c r="X1" s="89" t="s">
        <v>55</v>
      </c>
      <c r="Y1" s="90"/>
      <c r="Z1" s="92"/>
      <c r="AA1" s="130" t="s">
        <v>56</v>
      </c>
      <c r="AB1" s="130" t="s">
        <v>53</v>
      </c>
      <c r="AC1" s="134" t="s">
        <v>350</v>
      </c>
    </row>
    <row r="2" spans="1:29" ht="33.75" customHeight="1">
      <c r="A2" s="4" t="s">
        <v>57</v>
      </c>
      <c r="B2" s="4" t="s">
        <v>8</v>
      </c>
      <c r="C2" s="4" t="s">
        <v>131</v>
      </c>
      <c r="D2" s="38" t="s">
        <v>6</v>
      </c>
      <c r="E2" s="40" t="s">
        <v>130</v>
      </c>
      <c r="F2" s="4" t="s">
        <v>0</v>
      </c>
      <c r="G2" s="4" t="s">
        <v>1</v>
      </c>
      <c r="H2" s="4" t="s">
        <v>11</v>
      </c>
      <c r="I2" s="5" t="s">
        <v>10</v>
      </c>
      <c r="J2" s="4" t="s">
        <v>285</v>
      </c>
      <c r="K2" s="4" t="s">
        <v>286</v>
      </c>
      <c r="L2" s="4" t="s">
        <v>2</v>
      </c>
      <c r="M2" s="4" t="s">
        <v>285</v>
      </c>
      <c r="N2" s="4" t="s">
        <v>286</v>
      </c>
      <c r="O2" s="4" t="s">
        <v>3</v>
      </c>
      <c r="P2" s="13" t="s">
        <v>4</v>
      </c>
      <c r="Q2" s="4" t="s">
        <v>5</v>
      </c>
      <c r="R2" s="4" t="s">
        <v>7</v>
      </c>
      <c r="S2" s="4" t="s">
        <v>285</v>
      </c>
      <c r="T2" s="4" t="s">
        <v>2</v>
      </c>
      <c r="U2" s="4" t="s">
        <v>285</v>
      </c>
      <c r="V2" s="4" t="s">
        <v>286</v>
      </c>
      <c r="W2" s="4" t="s">
        <v>3</v>
      </c>
      <c r="X2" s="4" t="s">
        <v>4</v>
      </c>
      <c r="Y2" s="4" t="s">
        <v>5</v>
      </c>
      <c r="Z2" s="4" t="s">
        <v>7</v>
      </c>
      <c r="AA2" s="131"/>
      <c r="AB2" s="131"/>
      <c r="AC2" s="134"/>
    </row>
    <row r="3" spans="1:29" ht="26.25" customHeight="1">
      <c r="A3" s="81" t="s">
        <v>91</v>
      </c>
      <c r="B3" s="59"/>
      <c r="C3" s="36"/>
      <c r="D3" s="81" t="s">
        <v>91</v>
      </c>
      <c r="E3" s="62" t="s">
        <v>199</v>
      </c>
      <c r="F3" s="63" t="s">
        <v>200</v>
      </c>
      <c r="G3" s="36" t="s">
        <v>201</v>
      </c>
      <c r="H3" s="36">
        <v>1</v>
      </c>
      <c r="I3" s="63" t="s">
        <v>79</v>
      </c>
      <c r="J3" s="78">
        <v>49</v>
      </c>
      <c r="K3" s="78"/>
      <c r="L3" s="78">
        <f aca="true" t="shared" si="0" ref="L3:L9">(J3*60)+K3</f>
        <v>2940</v>
      </c>
      <c r="M3" s="78">
        <v>50</v>
      </c>
      <c r="N3" s="78">
        <v>40.3</v>
      </c>
      <c r="O3" s="78">
        <f aca="true" t="shared" si="1" ref="O3:O9">(M3*60)+N3</f>
        <v>3040.3</v>
      </c>
      <c r="P3" s="78">
        <f aca="true" t="shared" si="2" ref="P3:P8">O3-L3</f>
        <v>100.30000000000018</v>
      </c>
      <c r="Q3" s="79">
        <v>2</v>
      </c>
      <c r="R3" s="78">
        <f aca="true" t="shared" si="3" ref="R3:R8">Q3+P3</f>
        <v>102.30000000000018</v>
      </c>
      <c r="S3" s="80">
        <v>48</v>
      </c>
      <c r="T3" s="80">
        <f aca="true" t="shared" si="4" ref="T3:T9">S3*60</f>
        <v>2880</v>
      </c>
      <c r="U3" s="80">
        <v>49</v>
      </c>
      <c r="V3" s="80">
        <v>39.3</v>
      </c>
      <c r="W3" s="80">
        <f aca="true" t="shared" si="5" ref="W3:W9">(U3*60)+V3</f>
        <v>2979.3</v>
      </c>
      <c r="X3" s="78">
        <f aca="true" t="shared" si="6" ref="X3:X8">W3-T3</f>
        <v>99.30000000000018</v>
      </c>
      <c r="Y3" s="79">
        <v>2</v>
      </c>
      <c r="Z3" s="78">
        <f aca="true" t="shared" si="7" ref="Z3:Z8">Y3+X3</f>
        <v>101.30000000000018</v>
      </c>
      <c r="AA3" s="78">
        <f aca="true" t="shared" si="8" ref="AA3:AA8">Z3+R3</f>
        <v>203.60000000000036</v>
      </c>
      <c r="AB3" s="80">
        <v>21</v>
      </c>
      <c r="AC3">
        <v>60</v>
      </c>
    </row>
    <row r="4" spans="1:29" ht="25.5">
      <c r="A4" s="82" t="s">
        <v>92</v>
      </c>
      <c r="B4" s="9"/>
      <c r="C4" s="36"/>
      <c r="D4" s="82" t="s">
        <v>92</v>
      </c>
      <c r="E4" s="62" t="s">
        <v>202</v>
      </c>
      <c r="F4" s="63" t="s">
        <v>203</v>
      </c>
      <c r="G4" s="36" t="s">
        <v>208</v>
      </c>
      <c r="H4" s="36">
        <v>2</v>
      </c>
      <c r="I4" s="64" t="s">
        <v>204</v>
      </c>
      <c r="J4" s="78">
        <v>50</v>
      </c>
      <c r="K4" s="78"/>
      <c r="L4" s="78">
        <f t="shared" si="0"/>
        <v>3000</v>
      </c>
      <c r="M4" s="78">
        <v>51</v>
      </c>
      <c r="N4" s="78">
        <v>49.6</v>
      </c>
      <c r="O4" s="78">
        <f t="shared" si="1"/>
        <v>3109.6</v>
      </c>
      <c r="P4" s="78">
        <f t="shared" si="2"/>
        <v>109.59999999999991</v>
      </c>
      <c r="Q4" s="79">
        <v>8</v>
      </c>
      <c r="R4" s="78">
        <f t="shared" si="3"/>
        <v>117.59999999999991</v>
      </c>
      <c r="S4" s="80">
        <v>49</v>
      </c>
      <c r="T4" s="80">
        <f t="shared" si="4"/>
        <v>2940</v>
      </c>
      <c r="U4" s="80">
        <v>50</v>
      </c>
      <c r="V4" s="80">
        <v>47.5</v>
      </c>
      <c r="W4" s="80">
        <f t="shared" si="5"/>
        <v>3047.5</v>
      </c>
      <c r="X4" s="78">
        <f t="shared" si="6"/>
        <v>107.5</v>
      </c>
      <c r="Y4" s="79">
        <v>4</v>
      </c>
      <c r="Z4" s="78">
        <f t="shared" si="7"/>
        <v>111.5</v>
      </c>
      <c r="AA4" s="78">
        <f t="shared" si="8"/>
        <v>229.0999999999999</v>
      </c>
      <c r="AB4" s="80">
        <v>13</v>
      </c>
      <c r="AC4">
        <v>53</v>
      </c>
    </row>
    <row r="5" spans="1:29" ht="25.5">
      <c r="A5" s="81" t="s">
        <v>93</v>
      </c>
      <c r="B5" s="9"/>
      <c r="C5" s="36"/>
      <c r="D5" s="82" t="s">
        <v>94</v>
      </c>
      <c r="E5" s="62" t="s">
        <v>209</v>
      </c>
      <c r="F5" s="63" t="s">
        <v>210</v>
      </c>
      <c r="G5" s="36" t="s">
        <v>211</v>
      </c>
      <c r="H5" s="36">
        <v>2</v>
      </c>
      <c r="I5" s="64" t="s">
        <v>63</v>
      </c>
      <c r="J5" s="78">
        <v>52</v>
      </c>
      <c r="K5" s="78"/>
      <c r="L5" s="78">
        <f t="shared" si="0"/>
        <v>3120</v>
      </c>
      <c r="M5" s="78">
        <v>53</v>
      </c>
      <c r="N5" s="78">
        <v>51.3</v>
      </c>
      <c r="O5" s="78">
        <f t="shared" si="1"/>
        <v>3231.3</v>
      </c>
      <c r="P5" s="78">
        <f t="shared" si="2"/>
        <v>111.30000000000018</v>
      </c>
      <c r="Q5" s="79">
        <v>2</v>
      </c>
      <c r="R5" s="78">
        <f t="shared" si="3"/>
        <v>113.30000000000018</v>
      </c>
      <c r="S5" s="80">
        <v>51</v>
      </c>
      <c r="T5" s="80">
        <f t="shared" si="4"/>
        <v>3060</v>
      </c>
      <c r="U5" s="80">
        <v>52</v>
      </c>
      <c r="V5" s="80">
        <v>50.9</v>
      </c>
      <c r="W5" s="80">
        <f t="shared" si="5"/>
        <v>3170.9</v>
      </c>
      <c r="X5" s="78">
        <f t="shared" si="6"/>
        <v>110.90000000000009</v>
      </c>
      <c r="Y5" s="79">
        <v>6</v>
      </c>
      <c r="Z5" s="78">
        <f t="shared" si="7"/>
        <v>116.90000000000009</v>
      </c>
      <c r="AA5" s="78">
        <f t="shared" si="8"/>
        <v>230.20000000000027</v>
      </c>
      <c r="AB5" s="80">
        <v>9</v>
      </c>
      <c r="AC5">
        <v>47</v>
      </c>
    </row>
    <row r="6" spans="1:29" ht="25.5">
      <c r="A6" s="82" t="s">
        <v>94</v>
      </c>
      <c r="B6" s="121" t="s">
        <v>287</v>
      </c>
      <c r="C6" s="36" t="s">
        <v>12</v>
      </c>
      <c r="D6" s="81" t="s">
        <v>93</v>
      </c>
      <c r="E6" s="62" t="s">
        <v>205</v>
      </c>
      <c r="F6" s="63" t="s">
        <v>206</v>
      </c>
      <c r="G6" s="36" t="s">
        <v>207</v>
      </c>
      <c r="H6" s="36">
        <v>2</v>
      </c>
      <c r="I6" s="63" t="s">
        <v>58</v>
      </c>
      <c r="J6" s="78">
        <v>51</v>
      </c>
      <c r="K6" s="78"/>
      <c r="L6" s="78">
        <f t="shared" si="0"/>
        <v>3060</v>
      </c>
      <c r="M6" s="78">
        <v>52</v>
      </c>
      <c r="N6" s="78">
        <v>58.5</v>
      </c>
      <c r="O6" s="78">
        <f t="shared" si="1"/>
        <v>3178.5</v>
      </c>
      <c r="P6" s="78">
        <f t="shared" si="2"/>
        <v>118.5</v>
      </c>
      <c r="Q6" s="79">
        <v>4</v>
      </c>
      <c r="R6" s="78">
        <f t="shared" si="3"/>
        <v>122.5</v>
      </c>
      <c r="S6" s="80">
        <v>50</v>
      </c>
      <c r="T6" s="80">
        <f t="shared" si="4"/>
        <v>3000</v>
      </c>
      <c r="U6" s="80">
        <v>51</v>
      </c>
      <c r="V6" s="80">
        <v>52.9</v>
      </c>
      <c r="W6" s="80">
        <f t="shared" si="5"/>
        <v>3112.9</v>
      </c>
      <c r="X6" s="78">
        <f t="shared" si="6"/>
        <v>112.90000000000009</v>
      </c>
      <c r="Y6" s="79">
        <v>2</v>
      </c>
      <c r="Z6" s="78">
        <f t="shared" si="7"/>
        <v>114.90000000000009</v>
      </c>
      <c r="AA6" s="78">
        <f t="shared" si="8"/>
        <v>237.4000000000001</v>
      </c>
      <c r="AB6" s="80">
        <v>5</v>
      </c>
      <c r="AC6">
        <v>42</v>
      </c>
    </row>
    <row r="7" spans="1:29" ht="25.5">
      <c r="A7" s="81" t="s">
        <v>95</v>
      </c>
      <c r="B7" s="9"/>
      <c r="C7" s="36"/>
      <c r="D7" s="81" t="s">
        <v>95</v>
      </c>
      <c r="E7" s="62" t="s">
        <v>348</v>
      </c>
      <c r="F7" s="63" t="s">
        <v>212</v>
      </c>
      <c r="G7" s="36" t="s">
        <v>213</v>
      </c>
      <c r="H7" s="36">
        <v>3</v>
      </c>
      <c r="I7" s="64" t="s">
        <v>52</v>
      </c>
      <c r="J7" s="78">
        <v>53</v>
      </c>
      <c r="K7" s="78"/>
      <c r="L7" s="78">
        <f t="shared" si="0"/>
        <v>3180</v>
      </c>
      <c r="M7" s="78">
        <v>55</v>
      </c>
      <c r="N7" s="78">
        <v>10.7</v>
      </c>
      <c r="O7" s="78">
        <f t="shared" si="1"/>
        <v>3310.7</v>
      </c>
      <c r="P7" s="78">
        <f t="shared" si="2"/>
        <v>130.69999999999982</v>
      </c>
      <c r="Q7" s="79">
        <v>4</v>
      </c>
      <c r="R7" s="78">
        <f t="shared" si="3"/>
        <v>134.69999999999982</v>
      </c>
      <c r="S7" s="80">
        <v>52</v>
      </c>
      <c r="T7" s="80">
        <f t="shared" si="4"/>
        <v>3120</v>
      </c>
      <c r="U7" s="80">
        <v>54</v>
      </c>
      <c r="V7" s="80">
        <v>12.3</v>
      </c>
      <c r="W7" s="80">
        <f t="shared" si="5"/>
        <v>3252.3</v>
      </c>
      <c r="X7" s="78">
        <f t="shared" si="6"/>
        <v>132.30000000000018</v>
      </c>
      <c r="Y7" s="79">
        <v>4</v>
      </c>
      <c r="Z7" s="78">
        <f t="shared" si="7"/>
        <v>136.30000000000018</v>
      </c>
      <c r="AA7" s="78">
        <f t="shared" si="8"/>
        <v>271</v>
      </c>
      <c r="AB7" s="80">
        <v>1</v>
      </c>
      <c r="AC7">
        <v>38</v>
      </c>
    </row>
    <row r="8" spans="1:29" ht="25.5" customHeight="1">
      <c r="A8" s="81" t="s">
        <v>96</v>
      </c>
      <c r="B8" s="9" t="s">
        <v>288</v>
      </c>
      <c r="C8" s="36" t="s">
        <v>12</v>
      </c>
      <c r="D8" s="81" t="s">
        <v>97</v>
      </c>
      <c r="E8" s="62" t="s">
        <v>246</v>
      </c>
      <c r="F8" s="63" t="s">
        <v>247</v>
      </c>
      <c r="G8" s="36" t="s">
        <v>216</v>
      </c>
      <c r="H8" s="36">
        <v>0</v>
      </c>
      <c r="I8" s="129" t="s">
        <v>52</v>
      </c>
      <c r="J8" s="78">
        <v>54</v>
      </c>
      <c r="K8" s="78"/>
      <c r="L8" s="78">
        <f t="shared" si="0"/>
        <v>3240</v>
      </c>
      <c r="M8" s="78">
        <v>56</v>
      </c>
      <c r="N8" s="78">
        <v>19.8</v>
      </c>
      <c r="O8" s="78">
        <f t="shared" si="1"/>
        <v>3379.8</v>
      </c>
      <c r="P8" s="78">
        <f t="shared" si="2"/>
        <v>139.80000000000018</v>
      </c>
      <c r="Q8" s="79">
        <v>10</v>
      </c>
      <c r="R8" s="78">
        <f t="shared" si="3"/>
        <v>149.80000000000018</v>
      </c>
      <c r="S8" s="80">
        <v>53</v>
      </c>
      <c r="T8" s="80">
        <f t="shared" si="4"/>
        <v>3180</v>
      </c>
      <c r="U8" s="80">
        <v>55</v>
      </c>
      <c r="V8" s="80">
        <v>28</v>
      </c>
      <c r="W8" s="80">
        <f t="shared" si="5"/>
        <v>3328</v>
      </c>
      <c r="X8" s="78">
        <f t="shared" si="6"/>
        <v>148</v>
      </c>
      <c r="Y8" s="79">
        <v>62</v>
      </c>
      <c r="Z8" s="78">
        <f t="shared" si="7"/>
        <v>210</v>
      </c>
      <c r="AA8" s="78">
        <f t="shared" si="8"/>
        <v>359.8000000000002</v>
      </c>
      <c r="AB8" s="80"/>
      <c r="AC8">
        <v>34</v>
      </c>
    </row>
    <row r="9" spans="1:28" ht="25.5">
      <c r="A9" s="81"/>
      <c r="B9" s="9"/>
      <c r="C9" s="36" t="s">
        <v>12</v>
      </c>
      <c r="D9" s="81" t="s">
        <v>96</v>
      </c>
      <c r="E9" s="62" t="s">
        <v>214</v>
      </c>
      <c r="F9" s="63" t="s">
        <v>215</v>
      </c>
      <c r="G9" s="36" t="s">
        <v>216</v>
      </c>
      <c r="H9" s="36">
        <v>0</v>
      </c>
      <c r="I9" s="64" t="s">
        <v>58</v>
      </c>
      <c r="J9" s="78"/>
      <c r="K9" s="78"/>
      <c r="L9" s="78">
        <f t="shared" si="0"/>
        <v>0</v>
      </c>
      <c r="M9" s="78"/>
      <c r="N9" s="78">
        <v>0</v>
      </c>
      <c r="O9" s="78">
        <f t="shared" si="1"/>
        <v>0</v>
      </c>
      <c r="P9" s="78" t="s">
        <v>283</v>
      </c>
      <c r="Q9" s="79">
        <v>999</v>
      </c>
      <c r="R9" s="78" t="s">
        <v>283</v>
      </c>
      <c r="S9" s="80"/>
      <c r="T9" s="80">
        <f t="shared" si="4"/>
        <v>0</v>
      </c>
      <c r="U9" s="80"/>
      <c r="V9" s="80"/>
      <c r="W9" s="80">
        <f t="shared" si="5"/>
        <v>0</v>
      </c>
      <c r="X9" s="78" t="s">
        <v>283</v>
      </c>
      <c r="Y9" s="79">
        <v>999</v>
      </c>
      <c r="Z9" s="78" t="s">
        <v>283</v>
      </c>
      <c r="AA9" s="78" t="s">
        <v>283</v>
      </c>
      <c r="AB9" s="80"/>
    </row>
  </sheetData>
  <sheetProtection/>
  <mergeCells count="3">
    <mergeCell ref="AA1:AA2"/>
    <mergeCell ref="AB1:AB2"/>
    <mergeCell ref="AC1:AC2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92" r:id="rId1"/>
  <headerFooter alignWithMargins="0">
    <oddHeader>&amp;CStružnická peřej 2007</oddHeader>
    <oddFooter>&amp;L&amp;N&amp;CDatum konání 15.4.2007&amp;R 2ZÁVOD / C2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D13" sqref="D13"/>
    </sheetView>
  </sheetViews>
  <sheetFormatPr defaultColWidth="9.00390625" defaultRowHeight="24.75" customHeight="1"/>
  <cols>
    <col min="1" max="1" width="4.625" style="29" customWidth="1"/>
    <col min="2" max="2" width="8.00390625" style="31" customWidth="1"/>
    <col min="3" max="3" width="4.625" style="27" customWidth="1"/>
    <col min="4" max="4" width="20.125" style="27" customWidth="1"/>
    <col min="5" max="6" width="4.75390625" style="29" customWidth="1"/>
    <col min="7" max="7" width="14.375" style="27" customWidth="1"/>
    <col min="8" max="8" width="10.625" style="27" customWidth="1"/>
    <col min="9" max="16384" width="9.125" style="27" customWidth="1"/>
  </cols>
  <sheetData>
    <row r="1" spans="2:8" ht="24.75" customHeight="1">
      <c r="B1" s="65" t="s">
        <v>109</v>
      </c>
      <c r="C1" s="29"/>
      <c r="D1" s="27" t="s">
        <v>110</v>
      </c>
      <c r="H1" s="20"/>
    </row>
    <row r="2" spans="2:3" ht="24.75" customHeight="1">
      <c r="B2" s="65"/>
      <c r="C2" s="29"/>
    </row>
    <row r="3" spans="1:7" ht="24.75" customHeight="1">
      <c r="A3" s="66" t="s">
        <v>91</v>
      </c>
      <c r="B3" s="33" t="s">
        <v>121</v>
      </c>
      <c r="C3" s="34"/>
      <c r="D3" s="35" t="s">
        <v>129</v>
      </c>
      <c r="E3" s="34" t="s">
        <v>122</v>
      </c>
      <c r="F3" s="34">
        <v>1</v>
      </c>
      <c r="G3" s="35" t="s">
        <v>79</v>
      </c>
    </row>
    <row r="4" spans="1:7" s="58" customFormat="1" ht="24.75" customHeight="1">
      <c r="A4" s="67" t="s">
        <v>92</v>
      </c>
      <c r="B4" s="62" t="s">
        <v>236</v>
      </c>
      <c r="C4" s="36"/>
      <c r="D4" s="63" t="s">
        <v>237</v>
      </c>
      <c r="E4" s="36" t="s">
        <v>238</v>
      </c>
      <c r="F4" s="36">
        <v>2</v>
      </c>
      <c r="G4" s="64" t="s">
        <v>239</v>
      </c>
    </row>
    <row r="5" spans="1:7" ht="24.75" customHeight="1">
      <c r="A5" s="19" t="s">
        <v>93</v>
      </c>
      <c r="B5" s="33" t="s">
        <v>118</v>
      </c>
      <c r="C5" s="34" t="s">
        <v>15</v>
      </c>
      <c r="D5" s="35" t="s">
        <v>117</v>
      </c>
      <c r="E5" s="34" t="s">
        <v>119</v>
      </c>
      <c r="F5" s="34">
        <v>3</v>
      </c>
      <c r="G5" s="35" t="s">
        <v>58</v>
      </c>
    </row>
    <row r="6" spans="1:7" ht="24.75" customHeight="1">
      <c r="A6" s="19" t="s">
        <v>94</v>
      </c>
      <c r="B6" s="33" t="s">
        <v>127</v>
      </c>
      <c r="C6" s="34" t="s">
        <v>12</v>
      </c>
      <c r="D6" s="35" t="s">
        <v>126</v>
      </c>
      <c r="E6" s="34" t="s">
        <v>128</v>
      </c>
      <c r="F6" s="34">
        <v>2</v>
      </c>
      <c r="G6" s="37" t="s">
        <v>63</v>
      </c>
    </row>
    <row r="7" spans="1:7" s="58" customFormat="1" ht="24.75" customHeight="1">
      <c r="A7" s="67" t="s">
        <v>95</v>
      </c>
      <c r="B7" s="62" t="s">
        <v>243</v>
      </c>
      <c r="C7" s="36"/>
      <c r="D7" s="63" t="s">
        <v>245</v>
      </c>
      <c r="E7" s="36" t="s">
        <v>244</v>
      </c>
      <c r="F7" s="36">
        <v>3</v>
      </c>
      <c r="G7" s="64" t="s">
        <v>52</v>
      </c>
    </row>
    <row r="8" spans="1:7" s="58" customFormat="1" ht="24.75" customHeight="1">
      <c r="A8" s="67" t="s">
        <v>96</v>
      </c>
      <c r="B8" s="62" t="s">
        <v>240</v>
      </c>
      <c r="C8" s="36" t="s">
        <v>12</v>
      </c>
      <c r="D8" s="63" t="s">
        <v>241</v>
      </c>
      <c r="E8" s="36" t="s">
        <v>242</v>
      </c>
      <c r="F8" s="36">
        <v>0</v>
      </c>
      <c r="G8" s="64" t="s">
        <v>228</v>
      </c>
    </row>
    <row r="9" spans="1:7" s="58" customFormat="1" ht="24.75" customHeight="1">
      <c r="A9" s="67" t="s">
        <v>97</v>
      </c>
      <c r="B9" s="62" t="s">
        <v>229</v>
      </c>
      <c r="C9" s="63" t="s">
        <v>12</v>
      </c>
      <c r="D9" s="63" t="s">
        <v>230</v>
      </c>
      <c r="E9" s="36" t="s">
        <v>231</v>
      </c>
      <c r="F9" s="36">
        <v>0</v>
      </c>
      <c r="G9" s="63" t="s">
        <v>52</v>
      </c>
    </row>
  </sheetData>
  <sheetProtection/>
  <printOptions/>
  <pageMargins left="0" right="0" top="0" bottom="0" header="0" footer="0"/>
  <pageSetup horizontalDpi="180" verticalDpi="180" orientation="portrait" paperSize="9" r:id="rId1"/>
  <headerFooter alignWithMargins="0">
    <oddFooter>&amp;CStružnická Peřej 2004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9"/>
  <sheetViews>
    <sheetView zoomScalePageLayoutView="0" workbookViewId="0" topLeftCell="A1">
      <selection activeCell="S23" sqref="S23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8.125" style="10" customWidth="1" collapsed="1"/>
    <col min="5" max="5" width="8.00390625" style="18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6" width="8.00390625" style="0" hidden="1" customWidth="1" outlineLevel="2"/>
    <col min="17" max="17" width="7.625" style="0" hidden="1" customWidth="1" outlineLevel="2"/>
    <col min="18" max="18" width="8.625" style="14" customWidth="1" outlineLevel="1" collapsed="1"/>
    <col min="19" max="19" width="7.375" style="122" customWidth="1" outlineLevel="1"/>
    <col min="20" max="20" width="8.625" style="0" customWidth="1" outlineLevel="1"/>
    <col min="21" max="27" width="8.625" style="0" hidden="1" customWidth="1" outlineLevel="2"/>
    <col min="28" max="28" width="8.875" style="0" hidden="1" customWidth="1" outlineLevel="2"/>
    <col min="29" max="29" width="8.625" style="0" customWidth="1" outlineLevel="1" collapsed="1"/>
    <col min="30" max="30" width="7.375" style="0" customWidth="1" outlineLevel="1"/>
    <col min="31" max="31" width="8.625" style="0" customWidth="1" outlineLevel="1"/>
    <col min="32" max="32" width="9.25390625" style="14" customWidth="1"/>
  </cols>
  <sheetData>
    <row r="1" ht="24" customHeight="1">
      <c r="B1" s="10" t="s">
        <v>349</v>
      </c>
    </row>
    <row r="2" spans="1:32" ht="21" customHeight="1">
      <c r="A2" s="83" t="s">
        <v>9</v>
      </c>
      <c r="B2" s="84"/>
      <c r="C2" s="85"/>
      <c r="D2" s="93" t="s">
        <v>248</v>
      </c>
      <c r="E2" s="87"/>
      <c r="F2" s="88"/>
      <c r="G2" s="88"/>
      <c r="H2" s="88"/>
      <c r="I2" s="88"/>
      <c r="J2" s="89"/>
      <c r="K2" s="90"/>
      <c r="L2" s="90"/>
      <c r="M2" s="90"/>
      <c r="N2" s="90"/>
      <c r="O2" s="90"/>
      <c r="P2" s="90"/>
      <c r="Q2" s="90"/>
      <c r="R2" s="91" t="s">
        <v>54</v>
      </c>
      <c r="S2" s="123"/>
      <c r="T2" s="92"/>
      <c r="U2" s="90"/>
      <c r="V2" s="90"/>
      <c r="W2" s="90"/>
      <c r="X2" s="90"/>
      <c r="Y2" s="90"/>
      <c r="Z2" s="90"/>
      <c r="AA2" s="89"/>
      <c r="AB2" s="90"/>
      <c r="AC2" s="89" t="s">
        <v>55</v>
      </c>
      <c r="AD2" s="90"/>
      <c r="AE2" s="92"/>
      <c r="AF2" s="130" t="s">
        <v>56</v>
      </c>
    </row>
    <row r="3" spans="1:32" ht="25.5">
      <c r="A3" s="4" t="s">
        <v>57</v>
      </c>
      <c r="B3" s="4" t="s">
        <v>8</v>
      </c>
      <c r="C3" s="38" t="s">
        <v>6</v>
      </c>
      <c r="D3" s="40" t="s">
        <v>130</v>
      </c>
      <c r="E3" s="4" t="s">
        <v>133</v>
      </c>
      <c r="F3" s="4" t="s">
        <v>0</v>
      </c>
      <c r="G3" s="4" t="s">
        <v>1</v>
      </c>
      <c r="H3" s="4" t="s">
        <v>11</v>
      </c>
      <c r="I3" s="40" t="s">
        <v>10</v>
      </c>
      <c r="J3" s="4" t="s">
        <v>284</v>
      </c>
      <c r="K3" s="4" t="s">
        <v>285</v>
      </c>
      <c r="L3" s="4" t="s">
        <v>286</v>
      </c>
      <c r="M3" s="4" t="s">
        <v>2</v>
      </c>
      <c r="N3" s="4" t="s">
        <v>284</v>
      </c>
      <c r="O3" s="4" t="s">
        <v>285</v>
      </c>
      <c r="P3" s="4" t="s">
        <v>286</v>
      </c>
      <c r="Q3" s="4" t="s">
        <v>3</v>
      </c>
      <c r="R3" s="13" t="s">
        <v>4</v>
      </c>
      <c r="S3" s="124" t="s">
        <v>5</v>
      </c>
      <c r="T3" s="4" t="s">
        <v>7</v>
      </c>
      <c r="U3" s="4" t="s">
        <v>284</v>
      </c>
      <c r="V3" s="4" t="s">
        <v>285</v>
      </c>
      <c r="W3" s="4" t="s">
        <v>286</v>
      </c>
      <c r="X3" s="4" t="s">
        <v>2</v>
      </c>
      <c r="Y3" s="4" t="s">
        <v>284</v>
      </c>
      <c r="Z3" s="4" t="s">
        <v>285</v>
      </c>
      <c r="AA3" s="4" t="s">
        <v>286</v>
      </c>
      <c r="AB3" s="4" t="s">
        <v>3</v>
      </c>
      <c r="AC3" s="4" t="s">
        <v>4</v>
      </c>
      <c r="AD3" s="4" t="s">
        <v>5</v>
      </c>
      <c r="AE3" s="4" t="s">
        <v>7</v>
      </c>
      <c r="AF3" s="131"/>
    </row>
    <row r="4" spans="1:32" s="94" customFormat="1" ht="38.25">
      <c r="A4" s="33" t="s">
        <v>309</v>
      </c>
      <c r="B4" s="60"/>
      <c r="C4" s="36">
        <v>64</v>
      </c>
      <c r="D4" s="33"/>
      <c r="E4" s="34" t="s">
        <v>282</v>
      </c>
      <c r="F4" s="35" t="s">
        <v>276</v>
      </c>
      <c r="G4" s="34"/>
      <c r="H4" s="34"/>
      <c r="I4" s="37" t="s">
        <v>277</v>
      </c>
      <c r="J4" s="78"/>
      <c r="K4" s="78">
        <v>32</v>
      </c>
      <c r="L4" s="95"/>
      <c r="M4" s="11">
        <f aca="true" t="shared" si="0" ref="M4:M19">(J4*3600)+(K4*60)+L4</f>
        <v>1920</v>
      </c>
      <c r="N4" s="78"/>
      <c r="O4" s="78">
        <v>34</v>
      </c>
      <c r="P4" s="95">
        <v>16.2</v>
      </c>
      <c r="Q4" s="78">
        <f aca="true" t="shared" si="1" ref="Q4:Q19">(N4*3600)+(O4*60)+P4</f>
        <v>2056.2</v>
      </c>
      <c r="R4" s="78">
        <f aca="true" t="shared" si="2" ref="R4:R19">Q4-M4</f>
        <v>136.19999999999982</v>
      </c>
      <c r="S4" s="79">
        <v>4</v>
      </c>
      <c r="T4" s="78">
        <f aca="true" t="shared" si="3" ref="T4:T19">S4+R4</f>
        <v>140.19999999999982</v>
      </c>
      <c r="U4" s="78">
        <v>1</v>
      </c>
      <c r="V4" s="78">
        <v>6</v>
      </c>
      <c r="W4" s="78"/>
      <c r="X4" s="11">
        <f aca="true" t="shared" si="4" ref="X4:X19">(U4*3600)+(V4*60)+W4</f>
        <v>3960</v>
      </c>
      <c r="Y4" s="78">
        <v>1</v>
      </c>
      <c r="Z4" s="78">
        <v>8</v>
      </c>
      <c r="AA4" s="78">
        <v>13.2</v>
      </c>
      <c r="AB4" s="11">
        <f aca="true" t="shared" si="5" ref="AB4:AB19">(Y4*3600)+(Z4*60)+AA4</f>
        <v>4093.2</v>
      </c>
      <c r="AC4" s="78">
        <f aca="true" t="shared" si="6" ref="AC4:AC19">AB4-X4</f>
        <v>133.19999999999982</v>
      </c>
      <c r="AD4" s="79">
        <v>4</v>
      </c>
      <c r="AE4" s="78">
        <f aca="true" t="shared" si="7" ref="AE4:AE19">AD4+AC4</f>
        <v>137.19999999999982</v>
      </c>
      <c r="AF4" s="78">
        <f aca="true" t="shared" si="8" ref="AF4:AF19">AE4+T4</f>
        <v>277.39999999999964</v>
      </c>
    </row>
    <row r="5" spans="1:32" s="94" customFormat="1" ht="38.25">
      <c r="A5" s="33" t="s">
        <v>310</v>
      </c>
      <c r="B5" s="60"/>
      <c r="C5" s="34">
        <v>65</v>
      </c>
      <c r="D5" s="33"/>
      <c r="E5" s="34" t="s">
        <v>282</v>
      </c>
      <c r="F5" s="35" t="s">
        <v>280</v>
      </c>
      <c r="G5" s="34"/>
      <c r="H5" s="34"/>
      <c r="I5" s="37" t="s">
        <v>281</v>
      </c>
      <c r="J5" s="78"/>
      <c r="K5" s="78">
        <v>22</v>
      </c>
      <c r="L5" s="95"/>
      <c r="M5" s="11">
        <f t="shared" si="0"/>
        <v>1320</v>
      </c>
      <c r="N5" s="78"/>
      <c r="O5" s="78">
        <v>24</v>
      </c>
      <c r="P5" s="95">
        <v>19.8</v>
      </c>
      <c r="Q5" s="78">
        <f t="shared" si="1"/>
        <v>1459.8</v>
      </c>
      <c r="R5" s="78">
        <f t="shared" si="2"/>
        <v>139.79999999999995</v>
      </c>
      <c r="S5" s="79">
        <v>10</v>
      </c>
      <c r="T5" s="78">
        <f t="shared" si="3"/>
        <v>149.79999999999995</v>
      </c>
      <c r="U5" s="78">
        <v>1</v>
      </c>
      <c r="V5" s="78">
        <v>8</v>
      </c>
      <c r="W5" s="78"/>
      <c r="X5" s="11">
        <f t="shared" si="4"/>
        <v>4080</v>
      </c>
      <c r="Y5" s="78">
        <v>1</v>
      </c>
      <c r="Z5" s="78">
        <v>10</v>
      </c>
      <c r="AA5" s="78">
        <v>25</v>
      </c>
      <c r="AB5" s="11">
        <f t="shared" si="5"/>
        <v>4225</v>
      </c>
      <c r="AC5" s="78">
        <f t="shared" si="6"/>
        <v>145</v>
      </c>
      <c r="AD5" s="79">
        <v>8</v>
      </c>
      <c r="AE5" s="78">
        <f t="shared" si="7"/>
        <v>153</v>
      </c>
      <c r="AF5" s="78">
        <f t="shared" si="8"/>
        <v>302.79999999999995</v>
      </c>
    </row>
    <row r="6" spans="1:32" s="94" customFormat="1" ht="39" thickBot="1">
      <c r="A6" s="106" t="s">
        <v>324</v>
      </c>
      <c r="B6" s="107"/>
      <c r="C6" s="108">
        <v>66</v>
      </c>
      <c r="D6" s="106"/>
      <c r="E6" s="109" t="s">
        <v>282</v>
      </c>
      <c r="F6" s="110" t="s">
        <v>278</v>
      </c>
      <c r="G6" s="108"/>
      <c r="H6" s="108"/>
      <c r="I6" s="110" t="s">
        <v>279</v>
      </c>
      <c r="J6" s="111"/>
      <c r="K6" s="111">
        <v>34</v>
      </c>
      <c r="L6" s="112"/>
      <c r="M6" s="113">
        <f t="shared" si="0"/>
        <v>2040</v>
      </c>
      <c r="N6" s="111"/>
      <c r="O6" s="111">
        <v>36</v>
      </c>
      <c r="P6" s="112">
        <v>44.2</v>
      </c>
      <c r="Q6" s="111">
        <f t="shared" si="1"/>
        <v>2204.2</v>
      </c>
      <c r="R6" s="111">
        <f t="shared" si="2"/>
        <v>164.19999999999982</v>
      </c>
      <c r="S6" s="114">
        <v>64</v>
      </c>
      <c r="T6" s="111">
        <f t="shared" si="3"/>
        <v>228.19999999999982</v>
      </c>
      <c r="U6" s="111">
        <v>1</v>
      </c>
      <c r="V6" s="111">
        <v>10</v>
      </c>
      <c r="W6" s="111"/>
      <c r="X6" s="113">
        <f t="shared" si="4"/>
        <v>4200</v>
      </c>
      <c r="Y6" s="111">
        <v>1</v>
      </c>
      <c r="Z6" s="111">
        <v>12</v>
      </c>
      <c r="AA6" s="111">
        <v>57.3</v>
      </c>
      <c r="AB6" s="113">
        <f t="shared" si="5"/>
        <v>4377.3</v>
      </c>
      <c r="AC6" s="111">
        <f t="shared" si="6"/>
        <v>177.30000000000018</v>
      </c>
      <c r="AD6" s="114">
        <v>16</v>
      </c>
      <c r="AE6" s="111">
        <f t="shared" si="7"/>
        <v>193.30000000000018</v>
      </c>
      <c r="AF6" s="111">
        <f t="shared" si="8"/>
        <v>421.5</v>
      </c>
    </row>
    <row r="7" spans="1:32" s="94" customFormat="1" ht="39" thickTop="1">
      <c r="A7" s="98" t="s">
        <v>311</v>
      </c>
      <c r="B7" s="99"/>
      <c r="C7" s="100">
        <v>59</v>
      </c>
      <c r="D7" s="98"/>
      <c r="E7" s="100" t="s">
        <v>249</v>
      </c>
      <c r="F7" s="101" t="s">
        <v>265</v>
      </c>
      <c r="G7" s="102"/>
      <c r="H7" s="102"/>
      <c r="I7" s="101" t="s">
        <v>266</v>
      </c>
      <c r="J7" s="103"/>
      <c r="K7" s="103">
        <v>20</v>
      </c>
      <c r="L7" s="103"/>
      <c r="M7" s="104">
        <f t="shared" si="0"/>
        <v>1200</v>
      </c>
      <c r="N7" s="103"/>
      <c r="O7" s="103">
        <v>21</v>
      </c>
      <c r="P7" s="103">
        <v>52.6</v>
      </c>
      <c r="Q7" s="103">
        <f t="shared" si="1"/>
        <v>1312.6</v>
      </c>
      <c r="R7" s="103">
        <f t="shared" si="2"/>
        <v>112.59999999999991</v>
      </c>
      <c r="S7" s="105">
        <v>8</v>
      </c>
      <c r="T7" s="103">
        <f t="shared" si="3"/>
        <v>120.59999999999991</v>
      </c>
      <c r="U7" s="103"/>
      <c r="V7" s="103">
        <v>58</v>
      </c>
      <c r="W7" s="103"/>
      <c r="X7" s="104">
        <f t="shared" si="4"/>
        <v>3480</v>
      </c>
      <c r="Y7" s="103"/>
      <c r="Z7" s="103">
        <v>59</v>
      </c>
      <c r="AA7" s="103">
        <v>52.9</v>
      </c>
      <c r="AB7" s="104">
        <f t="shared" si="5"/>
        <v>3592.9</v>
      </c>
      <c r="AC7" s="103">
        <f t="shared" si="6"/>
        <v>112.90000000000009</v>
      </c>
      <c r="AD7" s="105">
        <v>4</v>
      </c>
      <c r="AE7" s="103">
        <f t="shared" si="7"/>
        <v>116.90000000000009</v>
      </c>
      <c r="AF7" s="103">
        <f t="shared" si="8"/>
        <v>237.5</v>
      </c>
    </row>
    <row r="8" spans="1:32" s="94" customFormat="1" ht="38.25">
      <c r="A8" s="33" t="s">
        <v>312</v>
      </c>
      <c r="B8" s="60"/>
      <c r="C8" s="34">
        <v>51</v>
      </c>
      <c r="D8" s="33"/>
      <c r="E8" s="34" t="s">
        <v>249</v>
      </c>
      <c r="F8" s="35" t="s">
        <v>251</v>
      </c>
      <c r="G8" s="34"/>
      <c r="H8" s="34"/>
      <c r="I8" s="35" t="s">
        <v>250</v>
      </c>
      <c r="J8" s="78"/>
      <c r="K8" s="78">
        <v>14</v>
      </c>
      <c r="L8" s="78"/>
      <c r="M8" s="11">
        <f t="shared" si="0"/>
        <v>840</v>
      </c>
      <c r="N8" s="78"/>
      <c r="O8" s="78">
        <v>16</v>
      </c>
      <c r="P8" s="78">
        <v>4.5</v>
      </c>
      <c r="Q8" s="78">
        <f t="shared" si="1"/>
        <v>964.5</v>
      </c>
      <c r="R8" s="78">
        <f t="shared" si="2"/>
        <v>124.5</v>
      </c>
      <c r="S8" s="79">
        <v>14</v>
      </c>
      <c r="T8" s="78">
        <f t="shared" si="3"/>
        <v>138.5</v>
      </c>
      <c r="U8" s="78"/>
      <c r="V8" s="78">
        <v>42</v>
      </c>
      <c r="W8" s="78"/>
      <c r="X8" s="11">
        <f t="shared" si="4"/>
        <v>2520</v>
      </c>
      <c r="Y8" s="78"/>
      <c r="Z8" s="78">
        <v>44</v>
      </c>
      <c r="AA8" s="78">
        <v>4.2</v>
      </c>
      <c r="AB8" s="11">
        <f t="shared" si="5"/>
        <v>2644.2</v>
      </c>
      <c r="AC8" s="78">
        <f t="shared" si="6"/>
        <v>124.19999999999982</v>
      </c>
      <c r="AD8" s="79">
        <v>12</v>
      </c>
      <c r="AE8" s="78">
        <f t="shared" si="7"/>
        <v>136.19999999999982</v>
      </c>
      <c r="AF8" s="78">
        <f t="shared" si="8"/>
        <v>274.6999999999998</v>
      </c>
    </row>
    <row r="9" spans="1:32" s="94" customFormat="1" ht="38.25">
      <c r="A9" s="62" t="s">
        <v>313</v>
      </c>
      <c r="B9" s="60"/>
      <c r="C9" s="34">
        <v>55</v>
      </c>
      <c r="D9" s="62"/>
      <c r="E9" s="34" t="s">
        <v>249</v>
      </c>
      <c r="F9" s="63" t="s">
        <v>258</v>
      </c>
      <c r="G9" s="36"/>
      <c r="H9" s="36"/>
      <c r="I9" s="64" t="s">
        <v>259</v>
      </c>
      <c r="J9" s="78"/>
      <c r="K9" s="78">
        <v>8</v>
      </c>
      <c r="L9" s="78"/>
      <c r="M9" s="11">
        <f t="shared" si="0"/>
        <v>480</v>
      </c>
      <c r="N9" s="78"/>
      <c r="O9" s="78">
        <v>10</v>
      </c>
      <c r="P9" s="78">
        <v>20.9</v>
      </c>
      <c r="Q9" s="78">
        <f t="shared" si="1"/>
        <v>620.9</v>
      </c>
      <c r="R9" s="78">
        <f t="shared" si="2"/>
        <v>140.89999999999998</v>
      </c>
      <c r="S9" s="79">
        <v>12</v>
      </c>
      <c r="T9" s="78">
        <f t="shared" si="3"/>
        <v>152.89999999999998</v>
      </c>
      <c r="U9" s="78"/>
      <c r="V9" s="78">
        <v>48</v>
      </c>
      <c r="W9" s="78"/>
      <c r="X9" s="11">
        <f t="shared" si="4"/>
        <v>2880</v>
      </c>
      <c r="Y9" s="78"/>
      <c r="Z9" s="78">
        <v>50</v>
      </c>
      <c r="AA9" s="78">
        <v>20.5</v>
      </c>
      <c r="AB9" s="11">
        <f t="shared" si="5"/>
        <v>3020.5</v>
      </c>
      <c r="AC9" s="78">
        <f t="shared" si="6"/>
        <v>140.5</v>
      </c>
      <c r="AD9" s="79">
        <v>2</v>
      </c>
      <c r="AE9" s="78">
        <f t="shared" si="7"/>
        <v>142.5</v>
      </c>
      <c r="AF9" s="78">
        <f t="shared" si="8"/>
        <v>295.4</v>
      </c>
    </row>
    <row r="10" spans="1:32" s="94" customFormat="1" ht="38.25">
      <c r="A10" s="62" t="s">
        <v>314</v>
      </c>
      <c r="B10" s="60"/>
      <c r="C10" s="36">
        <v>52</v>
      </c>
      <c r="D10" s="62"/>
      <c r="E10" s="34" t="s">
        <v>249</v>
      </c>
      <c r="F10" s="63" t="s">
        <v>252</v>
      </c>
      <c r="G10" s="36"/>
      <c r="H10" s="36"/>
      <c r="I10" s="63" t="s">
        <v>253</v>
      </c>
      <c r="J10" s="78"/>
      <c r="K10" s="78">
        <v>6</v>
      </c>
      <c r="L10" s="78"/>
      <c r="M10" s="11">
        <f t="shared" si="0"/>
        <v>360</v>
      </c>
      <c r="N10" s="78"/>
      <c r="O10" s="78">
        <v>7</v>
      </c>
      <c r="P10" s="78">
        <v>54.6</v>
      </c>
      <c r="Q10" s="78">
        <f t="shared" si="1"/>
        <v>474.6</v>
      </c>
      <c r="R10" s="78">
        <f t="shared" si="2"/>
        <v>114.60000000000002</v>
      </c>
      <c r="S10" s="79">
        <v>66</v>
      </c>
      <c r="T10" s="78">
        <f t="shared" si="3"/>
        <v>180.60000000000002</v>
      </c>
      <c r="U10" s="78"/>
      <c r="V10" s="78">
        <v>44</v>
      </c>
      <c r="W10" s="78"/>
      <c r="X10" s="11">
        <f t="shared" si="4"/>
        <v>2640</v>
      </c>
      <c r="Y10" s="78"/>
      <c r="Z10" s="78">
        <v>45</v>
      </c>
      <c r="AA10" s="78">
        <v>46.2</v>
      </c>
      <c r="AB10" s="11">
        <f t="shared" si="5"/>
        <v>2746.2</v>
      </c>
      <c r="AC10" s="78">
        <f t="shared" si="6"/>
        <v>106.19999999999982</v>
      </c>
      <c r="AD10" s="79">
        <v>14</v>
      </c>
      <c r="AE10" s="78">
        <f t="shared" si="7"/>
        <v>120.19999999999982</v>
      </c>
      <c r="AF10" s="78">
        <f t="shared" si="8"/>
        <v>300.79999999999984</v>
      </c>
    </row>
    <row r="11" spans="1:32" s="94" customFormat="1" ht="38.25">
      <c r="A11" s="33" t="s">
        <v>315</v>
      </c>
      <c r="B11" s="60"/>
      <c r="C11" s="36">
        <v>58</v>
      </c>
      <c r="D11" s="33"/>
      <c r="E11" s="34" t="s">
        <v>249</v>
      </c>
      <c r="F11" s="35" t="s">
        <v>263</v>
      </c>
      <c r="G11" s="34"/>
      <c r="H11" s="34"/>
      <c r="I11" s="35" t="s">
        <v>264</v>
      </c>
      <c r="J11" s="78"/>
      <c r="K11" s="78">
        <v>4</v>
      </c>
      <c r="L11" s="78"/>
      <c r="M11" s="11">
        <f t="shared" si="0"/>
        <v>240</v>
      </c>
      <c r="N11" s="78"/>
      <c r="O11" s="78">
        <v>6</v>
      </c>
      <c r="P11" s="78">
        <v>30.3</v>
      </c>
      <c r="Q11" s="78">
        <f t="shared" si="1"/>
        <v>390.3</v>
      </c>
      <c r="R11" s="78">
        <f t="shared" si="2"/>
        <v>150.3</v>
      </c>
      <c r="S11" s="79">
        <v>12</v>
      </c>
      <c r="T11" s="78">
        <f t="shared" si="3"/>
        <v>162.3</v>
      </c>
      <c r="U11" s="78"/>
      <c r="V11" s="78">
        <v>40</v>
      </c>
      <c r="W11" s="78"/>
      <c r="X11" s="11">
        <f t="shared" si="4"/>
        <v>2400</v>
      </c>
      <c r="Y11" s="78"/>
      <c r="Z11" s="78">
        <v>42</v>
      </c>
      <c r="AA11" s="78">
        <v>18</v>
      </c>
      <c r="AB11" s="11">
        <f t="shared" si="5"/>
        <v>2538</v>
      </c>
      <c r="AC11" s="78">
        <f t="shared" si="6"/>
        <v>138</v>
      </c>
      <c r="AD11" s="79">
        <v>12</v>
      </c>
      <c r="AE11" s="78">
        <f t="shared" si="7"/>
        <v>150</v>
      </c>
      <c r="AF11" s="78">
        <f t="shared" si="8"/>
        <v>312.3</v>
      </c>
    </row>
    <row r="12" spans="1:32" s="94" customFormat="1" ht="38.25">
      <c r="A12" s="33" t="s">
        <v>316</v>
      </c>
      <c r="B12" s="60"/>
      <c r="C12" s="36">
        <v>54</v>
      </c>
      <c r="D12" s="62"/>
      <c r="E12" s="34" t="s">
        <v>249</v>
      </c>
      <c r="F12" s="63" t="s">
        <v>256</v>
      </c>
      <c r="G12" s="36"/>
      <c r="H12" s="36"/>
      <c r="I12" s="63" t="s">
        <v>257</v>
      </c>
      <c r="J12" s="78"/>
      <c r="K12" s="78">
        <v>24</v>
      </c>
      <c r="L12" s="78"/>
      <c r="M12" s="11">
        <f t="shared" si="0"/>
        <v>1440</v>
      </c>
      <c r="N12" s="78"/>
      <c r="O12" s="78">
        <v>26</v>
      </c>
      <c r="P12" s="78">
        <v>25.1</v>
      </c>
      <c r="Q12" s="78">
        <f t="shared" si="1"/>
        <v>1585.1</v>
      </c>
      <c r="R12" s="78">
        <f t="shared" si="2"/>
        <v>145.0999999999999</v>
      </c>
      <c r="S12" s="79">
        <v>10</v>
      </c>
      <c r="T12" s="78">
        <f t="shared" si="3"/>
        <v>155.0999999999999</v>
      </c>
      <c r="U12" s="78"/>
      <c r="V12" s="78">
        <v>50</v>
      </c>
      <c r="W12" s="78"/>
      <c r="X12" s="11">
        <f t="shared" si="4"/>
        <v>3000</v>
      </c>
      <c r="Y12" s="78"/>
      <c r="Z12" s="78">
        <v>52</v>
      </c>
      <c r="AA12" s="78">
        <v>21.6</v>
      </c>
      <c r="AB12" s="11">
        <f t="shared" si="5"/>
        <v>3141.6</v>
      </c>
      <c r="AC12" s="78">
        <f t="shared" si="6"/>
        <v>141.5999999999999</v>
      </c>
      <c r="AD12" s="79">
        <v>16</v>
      </c>
      <c r="AE12" s="78">
        <f t="shared" si="7"/>
        <v>157.5999999999999</v>
      </c>
      <c r="AF12" s="78">
        <f t="shared" si="8"/>
        <v>312.6999999999998</v>
      </c>
    </row>
    <row r="13" spans="1:32" s="94" customFormat="1" ht="38.25">
      <c r="A13" s="62" t="s">
        <v>317</v>
      </c>
      <c r="B13" s="60"/>
      <c r="C13" s="36">
        <v>60</v>
      </c>
      <c r="D13" s="33"/>
      <c r="E13" s="34" t="s">
        <v>249</v>
      </c>
      <c r="F13" s="35" t="s">
        <v>267</v>
      </c>
      <c r="G13" s="34"/>
      <c r="H13" s="34"/>
      <c r="I13" s="35" t="s">
        <v>268</v>
      </c>
      <c r="J13" s="78"/>
      <c r="K13" s="78">
        <v>18</v>
      </c>
      <c r="L13" s="78"/>
      <c r="M13" s="11">
        <f t="shared" si="0"/>
        <v>1080</v>
      </c>
      <c r="N13" s="78"/>
      <c r="O13" s="78">
        <v>20</v>
      </c>
      <c r="P13" s="78">
        <v>31.1</v>
      </c>
      <c r="Q13" s="78">
        <f t="shared" si="1"/>
        <v>1231.1</v>
      </c>
      <c r="R13" s="78">
        <f t="shared" si="2"/>
        <v>151.0999999999999</v>
      </c>
      <c r="S13" s="79">
        <v>10</v>
      </c>
      <c r="T13" s="78">
        <f t="shared" si="3"/>
        <v>161.0999999999999</v>
      </c>
      <c r="U13" s="78">
        <v>1</v>
      </c>
      <c r="V13" s="78"/>
      <c r="W13" s="78"/>
      <c r="X13" s="11">
        <f t="shared" si="4"/>
        <v>3600</v>
      </c>
      <c r="Y13" s="78">
        <v>1</v>
      </c>
      <c r="Z13" s="78">
        <v>2</v>
      </c>
      <c r="AA13" s="78">
        <v>33.9</v>
      </c>
      <c r="AB13" s="11">
        <f t="shared" si="5"/>
        <v>3753.9</v>
      </c>
      <c r="AC13" s="78">
        <f t="shared" si="6"/>
        <v>153.9000000000001</v>
      </c>
      <c r="AD13" s="79">
        <v>8</v>
      </c>
      <c r="AE13" s="78">
        <f t="shared" si="7"/>
        <v>161.9000000000001</v>
      </c>
      <c r="AF13" s="78">
        <f t="shared" si="8"/>
        <v>323</v>
      </c>
    </row>
    <row r="14" spans="1:32" s="94" customFormat="1" ht="38.25">
      <c r="A14" s="33" t="s">
        <v>318</v>
      </c>
      <c r="B14" s="60"/>
      <c r="C14" s="36">
        <v>56</v>
      </c>
      <c r="D14" s="33"/>
      <c r="E14" s="34" t="s">
        <v>249</v>
      </c>
      <c r="F14" s="35" t="s">
        <v>325</v>
      </c>
      <c r="G14" s="34"/>
      <c r="H14" s="34"/>
      <c r="I14" s="35" t="s">
        <v>260</v>
      </c>
      <c r="J14" s="78"/>
      <c r="K14" s="78">
        <v>10</v>
      </c>
      <c r="L14" s="78"/>
      <c r="M14" s="11">
        <f t="shared" si="0"/>
        <v>600</v>
      </c>
      <c r="N14" s="78"/>
      <c r="O14" s="78">
        <v>12</v>
      </c>
      <c r="P14" s="78">
        <v>27.2</v>
      </c>
      <c r="Q14" s="78">
        <f t="shared" si="1"/>
        <v>747.2</v>
      </c>
      <c r="R14" s="78">
        <f t="shared" si="2"/>
        <v>147.20000000000005</v>
      </c>
      <c r="S14" s="79">
        <v>62</v>
      </c>
      <c r="T14" s="78">
        <f t="shared" si="3"/>
        <v>209.20000000000005</v>
      </c>
      <c r="U14" s="78"/>
      <c r="V14" s="78">
        <v>54</v>
      </c>
      <c r="W14" s="78"/>
      <c r="X14" s="11">
        <f t="shared" si="4"/>
        <v>3240</v>
      </c>
      <c r="Y14" s="78"/>
      <c r="Z14" s="78">
        <v>56</v>
      </c>
      <c r="AA14" s="78">
        <v>37.6</v>
      </c>
      <c r="AB14" s="11">
        <f t="shared" si="5"/>
        <v>3397.6</v>
      </c>
      <c r="AC14" s="78">
        <f t="shared" si="6"/>
        <v>157.5999999999999</v>
      </c>
      <c r="AD14" s="79">
        <v>12</v>
      </c>
      <c r="AE14" s="78">
        <f t="shared" si="7"/>
        <v>169.5999999999999</v>
      </c>
      <c r="AF14" s="78">
        <f t="shared" si="8"/>
        <v>378.79999999999995</v>
      </c>
    </row>
    <row r="15" spans="1:32" s="94" customFormat="1" ht="38.25">
      <c r="A15" s="33" t="s">
        <v>319</v>
      </c>
      <c r="B15" s="60"/>
      <c r="C15" s="34">
        <v>53</v>
      </c>
      <c r="D15" s="33"/>
      <c r="E15" s="34" t="s">
        <v>249</v>
      </c>
      <c r="F15" s="35" t="s">
        <v>254</v>
      </c>
      <c r="G15" s="34"/>
      <c r="H15" s="34"/>
      <c r="I15" s="35" t="s">
        <v>255</v>
      </c>
      <c r="J15" s="78"/>
      <c r="K15" s="78">
        <v>16</v>
      </c>
      <c r="L15" s="78"/>
      <c r="M15" s="11">
        <f t="shared" si="0"/>
        <v>960</v>
      </c>
      <c r="N15" s="78"/>
      <c r="O15" s="78">
        <v>18</v>
      </c>
      <c r="P15" s="78">
        <v>49.5</v>
      </c>
      <c r="Q15" s="78">
        <f t="shared" si="1"/>
        <v>1129.5</v>
      </c>
      <c r="R15" s="78">
        <f t="shared" si="2"/>
        <v>169.5</v>
      </c>
      <c r="S15" s="79">
        <v>72</v>
      </c>
      <c r="T15" s="78">
        <f t="shared" si="3"/>
        <v>241.5</v>
      </c>
      <c r="U15" s="78"/>
      <c r="V15" s="78">
        <v>52</v>
      </c>
      <c r="W15" s="78"/>
      <c r="X15" s="11">
        <f t="shared" si="4"/>
        <v>3120</v>
      </c>
      <c r="Y15" s="78"/>
      <c r="Z15" s="78">
        <v>54</v>
      </c>
      <c r="AA15" s="78">
        <v>49.4</v>
      </c>
      <c r="AB15" s="11">
        <f t="shared" si="5"/>
        <v>3289.4</v>
      </c>
      <c r="AC15" s="78">
        <f t="shared" si="6"/>
        <v>169.4000000000001</v>
      </c>
      <c r="AD15" s="79">
        <v>12</v>
      </c>
      <c r="AE15" s="78">
        <f t="shared" si="7"/>
        <v>181.4000000000001</v>
      </c>
      <c r="AF15" s="78">
        <f t="shared" si="8"/>
        <v>422.9000000000001</v>
      </c>
    </row>
    <row r="16" spans="1:32" s="94" customFormat="1" ht="39" thickBot="1">
      <c r="A16" s="120" t="s">
        <v>320</v>
      </c>
      <c r="B16" s="107"/>
      <c r="C16" s="109">
        <v>57</v>
      </c>
      <c r="D16" s="117"/>
      <c r="E16" s="109" t="s">
        <v>249</v>
      </c>
      <c r="F16" s="118" t="s">
        <v>261</v>
      </c>
      <c r="G16" s="109"/>
      <c r="H16" s="109"/>
      <c r="I16" s="119" t="s">
        <v>262</v>
      </c>
      <c r="J16" s="111"/>
      <c r="K16" s="111">
        <v>12</v>
      </c>
      <c r="L16" s="111"/>
      <c r="M16" s="113">
        <f t="shared" si="0"/>
        <v>720</v>
      </c>
      <c r="N16" s="111"/>
      <c r="O16" s="111">
        <v>15</v>
      </c>
      <c r="P16" s="111">
        <v>2.4</v>
      </c>
      <c r="Q16" s="111">
        <f t="shared" si="1"/>
        <v>902.4</v>
      </c>
      <c r="R16" s="111">
        <f t="shared" si="2"/>
        <v>182.39999999999998</v>
      </c>
      <c r="S16" s="114">
        <v>20</v>
      </c>
      <c r="T16" s="111">
        <f t="shared" si="3"/>
        <v>202.39999999999998</v>
      </c>
      <c r="U16" s="111"/>
      <c r="V16" s="111">
        <v>55</v>
      </c>
      <c r="W16" s="111">
        <v>58</v>
      </c>
      <c r="X16" s="113">
        <f t="shared" si="4"/>
        <v>3358</v>
      </c>
      <c r="Y16" s="111"/>
      <c r="Z16" s="111">
        <v>58</v>
      </c>
      <c r="AA16" s="111">
        <v>51.9</v>
      </c>
      <c r="AB16" s="113">
        <f t="shared" si="5"/>
        <v>3531.9</v>
      </c>
      <c r="AC16" s="111">
        <f t="shared" si="6"/>
        <v>173.9000000000001</v>
      </c>
      <c r="AD16" s="114">
        <v>74</v>
      </c>
      <c r="AE16" s="111">
        <f t="shared" si="7"/>
        <v>247.9000000000001</v>
      </c>
      <c r="AF16" s="111">
        <f t="shared" si="8"/>
        <v>450.30000000000007</v>
      </c>
    </row>
    <row r="17" spans="1:32" s="94" customFormat="1" ht="39" thickTop="1">
      <c r="A17" s="115" t="s">
        <v>321</v>
      </c>
      <c r="B17" s="99"/>
      <c r="C17" s="100">
        <v>61</v>
      </c>
      <c r="D17" s="115"/>
      <c r="E17" s="100" t="s">
        <v>269</v>
      </c>
      <c r="F17" s="116" t="s">
        <v>270</v>
      </c>
      <c r="G17" s="100"/>
      <c r="H17" s="100"/>
      <c r="I17" s="116" t="s">
        <v>271</v>
      </c>
      <c r="J17" s="103"/>
      <c r="K17" s="103">
        <v>26</v>
      </c>
      <c r="L17" s="103"/>
      <c r="M17" s="104">
        <f t="shared" si="0"/>
        <v>1560</v>
      </c>
      <c r="N17" s="103"/>
      <c r="O17" s="103">
        <v>28</v>
      </c>
      <c r="P17" s="103">
        <v>9.5</v>
      </c>
      <c r="Q17" s="103">
        <f t="shared" si="1"/>
        <v>1689.5</v>
      </c>
      <c r="R17" s="103">
        <f t="shared" si="2"/>
        <v>129.5</v>
      </c>
      <c r="S17" s="105">
        <v>10</v>
      </c>
      <c r="T17" s="103">
        <f t="shared" si="3"/>
        <v>139.5</v>
      </c>
      <c r="U17" s="103"/>
      <c r="V17" s="103">
        <v>46</v>
      </c>
      <c r="W17" s="103"/>
      <c r="X17" s="104">
        <f t="shared" si="4"/>
        <v>2760</v>
      </c>
      <c r="Y17" s="103"/>
      <c r="Z17" s="103">
        <v>48</v>
      </c>
      <c r="AA17" s="103">
        <v>10.2</v>
      </c>
      <c r="AB17" s="104">
        <f t="shared" si="5"/>
        <v>2890.2</v>
      </c>
      <c r="AC17" s="103">
        <f t="shared" si="6"/>
        <v>130.19999999999982</v>
      </c>
      <c r="AD17" s="105">
        <v>12</v>
      </c>
      <c r="AE17" s="103">
        <f t="shared" si="7"/>
        <v>142.19999999999982</v>
      </c>
      <c r="AF17" s="103">
        <f t="shared" si="8"/>
        <v>281.6999999999998</v>
      </c>
    </row>
    <row r="18" spans="1:32" s="94" customFormat="1" ht="38.25">
      <c r="A18" s="33" t="s">
        <v>322</v>
      </c>
      <c r="B18" s="60"/>
      <c r="C18" s="36">
        <v>62</v>
      </c>
      <c r="D18" s="33"/>
      <c r="E18" s="34" t="s">
        <v>269</v>
      </c>
      <c r="F18" s="35" t="s">
        <v>272</v>
      </c>
      <c r="G18" s="34"/>
      <c r="H18" s="34"/>
      <c r="I18" s="37" t="s">
        <v>273</v>
      </c>
      <c r="J18" s="78"/>
      <c r="K18" s="78">
        <v>28</v>
      </c>
      <c r="L18" s="80"/>
      <c r="M18" s="11">
        <f t="shared" si="0"/>
        <v>1680</v>
      </c>
      <c r="N18" s="78"/>
      <c r="O18" s="78">
        <v>30</v>
      </c>
      <c r="P18" s="80">
        <v>21.2</v>
      </c>
      <c r="Q18" s="78">
        <f t="shared" si="1"/>
        <v>1821.2</v>
      </c>
      <c r="R18" s="78">
        <f t="shared" si="2"/>
        <v>141.20000000000005</v>
      </c>
      <c r="S18" s="79">
        <v>16</v>
      </c>
      <c r="T18" s="78">
        <f t="shared" si="3"/>
        <v>157.20000000000005</v>
      </c>
      <c r="U18" s="78">
        <v>1</v>
      </c>
      <c r="V18" s="78">
        <v>2</v>
      </c>
      <c r="W18" s="78"/>
      <c r="X18" s="11">
        <f t="shared" si="4"/>
        <v>3720</v>
      </c>
      <c r="Y18" s="78">
        <v>1</v>
      </c>
      <c r="Z18" s="78">
        <v>4</v>
      </c>
      <c r="AA18" s="78">
        <v>23.4</v>
      </c>
      <c r="AB18" s="11">
        <f t="shared" si="5"/>
        <v>3863.4</v>
      </c>
      <c r="AC18" s="78">
        <f t="shared" si="6"/>
        <v>143.4000000000001</v>
      </c>
      <c r="AD18" s="79">
        <v>14</v>
      </c>
      <c r="AE18" s="78">
        <f t="shared" si="7"/>
        <v>157.4000000000001</v>
      </c>
      <c r="AF18" s="78">
        <f t="shared" si="8"/>
        <v>314.60000000000014</v>
      </c>
    </row>
    <row r="19" spans="1:32" s="94" customFormat="1" ht="38.25">
      <c r="A19" s="33" t="s">
        <v>323</v>
      </c>
      <c r="B19" s="60"/>
      <c r="C19" s="34">
        <v>63</v>
      </c>
      <c r="D19" s="33"/>
      <c r="E19" s="34" t="s">
        <v>269</v>
      </c>
      <c r="F19" s="35" t="s">
        <v>274</v>
      </c>
      <c r="G19" s="34"/>
      <c r="H19" s="34"/>
      <c r="I19" s="35" t="s">
        <v>275</v>
      </c>
      <c r="J19" s="78"/>
      <c r="K19" s="78">
        <v>30</v>
      </c>
      <c r="L19" s="80"/>
      <c r="M19" s="11">
        <f t="shared" si="0"/>
        <v>1800</v>
      </c>
      <c r="N19" s="78"/>
      <c r="O19" s="78">
        <v>33</v>
      </c>
      <c r="P19" s="80">
        <v>27.4</v>
      </c>
      <c r="Q19" s="78">
        <f t="shared" si="1"/>
        <v>2007.4</v>
      </c>
      <c r="R19" s="78">
        <f t="shared" si="2"/>
        <v>207.4000000000001</v>
      </c>
      <c r="S19" s="79">
        <v>22</v>
      </c>
      <c r="T19" s="78">
        <f t="shared" si="3"/>
        <v>229.4000000000001</v>
      </c>
      <c r="U19" s="78">
        <v>1</v>
      </c>
      <c r="V19" s="78">
        <v>4</v>
      </c>
      <c r="W19" s="78"/>
      <c r="X19" s="11">
        <f t="shared" si="4"/>
        <v>3840</v>
      </c>
      <c r="Y19" s="78">
        <v>1</v>
      </c>
      <c r="Z19" s="78">
        <v>7</v>
      </c>
      <c r="AA19" s="78">
        <v>15.8</v>
      </c>
      <c r="AB19" s="11">
        <f t="shared" si="5"/>
        <v>4035.8</v>
      </c>
      <c r="AC19" s="78">
        <f t="shared" si="6"/>
        <v>195.80000000000018</v>
      </c>
      <c r="AD19" s="79">
        <v>12</v>
      </c>
      <c r="AE19" s="78">
        <f t="shared" si="7"/>
        <v>207.80000000000018</v>
      </c>
      <c r="AF19" s="78">
        <f t="shared" si="8"/>
        <v>437.2000000000003</v>
      </c>
    </row>
    <row r="20" spans="21:32" ht="12.75">
      <c r="U20" s="96"/>
      <c r="X20" s="97"/>
      <c r="AB20" s="14"/>
      <c r="AF20"/>
    </row>
    <row r="21" spans="28:32" ht="12.75">
      <c r="AB21" s="14"/>
      <c r="AF21"/>
    </row>
    <row r="22" spans="28:32" ht="12.75">
      <c r="AB22" s="14"/>
      <c r="AF22"/>
    </row>
    <row r="23" spans="28:32" ht="12.75">
      <c r="AB23" s="14"/>
      <c r="AF23"/>
    </row>
    <row r="24" spans="28:32" ht="12.75">
      <c r="AB24" s="14"/>
      <c r="AF24"/>
    </row>
    <row r="25" spans="28:32" ht="12.75">
      <c r="AB25" s="14"/>
      <c r="AF25"/>
    </row>
    <row r="26" spans="28:32" ht="12.75">
      <c r="AB26" s="14"/>
      <c r="AF26"/>
    </row>
    <row r="27" spans="28:32" ht="12.75">
      <c r="AB27" s="14"/>
      <c r="AF27"/>
    </row>
    <row r="28" spans="28:32" ht="12.75">
      <c r="AB28" s="14"/>
      <c r="AF28"/>
    </row>
    <row r="29" spans="28:32" ht="12.75">
      <c r="AB29" s="14"/>
      <c r="AF29"/>
    </row>
    <row r="30" spans="28:32" ht="12.75">
      <c r="AB30" s="14"/>
      <c r="AF30"/>
    </row>
    <row r="31" spans="28:32" ht="12.75">
      <c r="AB31" s="14"/>
      <c r="AF31"/>
    </row>
    <row r="32" spans="28:32" ht="12.75">
      <c r="AB32" s="14"/>
      <c r="AF32"/>
    </row>
    <row r="33" spans="28:32" ht="12.75">
      <c r="AB33" s="14"/>
      <c r="AF33"/>
    </row>
    <row r="34" spans="28:32" ht="12.75">
      <c r="AB34" s="14"/>
      <c r="AF34"/>
    </row>
    <row r="35" spans="28:32" ht="12.75">
      <c r="AB35" s="14"/>
      <c r="AF35"/>
    </row>
    <row r="36" spans="28:32" ht="12.75">
      <c r="AB36" s="14"/>
      <c r="AF36"/>
    </row>
    <row r="37" spans="28:32" ht="12.75">
      <c r="AB37" s="14"/>
      <c r="AF37"/>
    </row>
    <row r="38" spans="28:32" ht="12.75">
      <c r="AB38" s="14"/>
      <c r="AF38"/>
    </row>
    <row r="39" spans="28:32" ht="12.75">
      <c r="AB39" s="14"/>
      <c r="AF39"/>
    </row>
    <row r="40" spans="28:32" ht="12.75">
      <c r="AB40" s="14"/>
      <c r="AF40"/>
    </row>
    <row r="41" spans="28:32" ht="12.75">
      <c r="AB41" s="14"/>
      <c r="AF41"/>
    </row>
    <row r="42" spans="28:32" ht="12.75">
      <c r="AB42" s="14"/>
      <c r="AF42"/>
    </row>
    <row r="43" spans="28:32" ht="12.75">
      <c r="AB43" s="14"/>
      <c r="AF43"/>
    </row>
    <row r="44" spans="28:32" ht="12.75">
      <c r="AB44" s="14"/>
      <c r="AF44"/>
    </row>
    <row r="45" spans="28:32" ht="12.75">
      <c r="AB45" s="14"/>
      <c r="AF45"/>
    </row>
    <row r="46" spans="28:32" ht="12.75">
      <c r="AB46" s="14"/>
      <c r="AF46"/>
    </row>
    <row r="47" spans="28:32" ht="12.75">
      <c r="AB47" s="14"/>
      <c r="AF47"/>
    </row>
    <row r="48" spans="28:32" ht="12.75">
      <c r="AB48" s="14"/>
      <c r="AF48"/>
    </row>
    <row r="49" spans="28:32" ht="12.75">
      <c r="AB49" s="14"/>
      <c r="AF49"/>
    </row>
    <row r="50" spans="28:32" ht="12.75">
      <c r="AB50" s="14"/>
      <c r="AF50"/>
    </row>
    <row r="51" spans="28:32" ht="12.75">
      <c r="AB51" s="14"/>
      <c r="AF51"/>
    </row>
    <row r="52" spans="28:32" ht="12.75">
      <c r="AB52" s="14"/>
      <c r="AF52"/>
    </row>
    <row r="53" spans="28:32" ht="12.75">
      <c r="AB53" s="14"/>
      <c r="AF53"/>
    </row>
    <row r="54" spans="28:32" ht="12.75">
      <c r="AB54" s="14"/>
      <c r="AF54"/>
    </row>
    <row r="55" spans="28:32" ht="12.75">
      <c r="AB55" s="14"/>
      <c r="AF55"/>
    </row>
    <row r="56" spans="28:32" ht="12.75">
      <c r="AB56" s="14"/>
      <c r="AF56"/>
    </row>
    <row r="57" spans="28:32" ht="12.75">
      <c r="AB57" s="14"/>
      <c r="AF57"/>
    </row>
    <row r="58" spans="28:32" ht="12.75">
      <c r="AB58" s="14"/>
      <c r="AF58"/>
    </row>
    <row r="59" spans="28:32" ht="12.75">
      <c r="AB59" s="14"/>
      <c r="AF59"/>
    </row>
    <row r="60" spans="28:32" ht="12.75">
      <c r="AB60" s="14"/>
      <c r="AF60"/>
    </row>
    <row r="61" spans="28:32" ht="12.75">
      <c r="AB61" s="14"/>
      <c r="AF61"/>
    </row>
    <row r="62" spans="28:32" ht="12.75">
      <c r="AB62" s="14"/>
      <c r="AF62"/>
    </row>
    <row r="63" spans="28:32" ht="12.75">
      <c r="AB63" s="14"/>
      <c r="AF63"/>
    </row>
    <row r="64" spans="28:32" ht="12.75">
      <c r="AB64" s="14"/>
      <c r="AF64"/>
    </row>
    <row r="65" spans="28:32" ht="12.75">
      <c r="AB65" s="14"/>
      <c r="AF65"/>
    </row>
    <row r="66" spans="28:32" ht="12.75">
      <c r="AB66" s="14"/>
      <c r="AF66"/>
    </row>
    <row r="67" spans="28:32" ht="12.75">
      <c r="AB67" s="14"/>
      <c r="AF67"/>
    </row>
    <row r="68" spans="28:32" ht="12.75">
      <c r="AB68" s="14"/>
      <c r="AF68"/>
    </row>
    <row r="69" spans="28:32" ht="12.75">
      <c r="AB69" s="14"/>
      <c r="AF69"/>
    </row>
    <row r="70" spans="28:32" ht="12.75">
      <c r="AB70" s="14"/>
      <c r="AF70"/>
    </row>
    <row r="71" spans="28:32" ht="12.75">
      <c r="AB71" s="14"/>
      <c r="AF71"/>
    </row>
    <row r="72" spans="28:32" ht="12.75">
      <c r="AB72" s="14"/>
      <c r="AF72"/>
    </row>
    <row r="73" spans="28:32" ht="12.75">
      <c r="AB73" s="14"/>
      <c r="AF73"/>
    </row>
    <row r="74" spans="28:32" ht="12.75">
      <c r="AB74" s="14"/>
      <c r="AF74"/>
    </row>
    <row r="75" spans="28:32" ht="12.75">
      <c r="AB75" s="14"/>
      <c r="AF75"/>
    </row>
    <row r="76" spans="28:32" ht="12.75">
      <c r="AB76" s="14"/>
      <c r="AF76"/>
    </row>
    <row r="77" spans="28:32" ht="12.75">
      <c r="AB77" s="14"/>
      <c r="AF77"/>
    </row>
    <row r="78" spans="28:32" ht="12.75">
      <c r="AB78" s="14"/>
      <c r="AF78"/>
    </row>
    <row r="79" spans="28:32" ht="12.75">
      <c r="AB79" s="14"/>
      <c r="AF79"/>
    </row>
    <row r="80" spans="28:32" ht="12.75">
      <c r="AB80" s="14"/>
      <c r="AF80"/>
    </row>
    <row r="81" spans="28:32" ht="12.75">
      <c r="AB81" s="14"/>
      <c r="AF81"/>
    </row>
    <row r="82" spans="28:32" ht="12.75">
      <c r="AB82" s="14"/>
      <c r="AF82"/>
    </row>
    <row r="83" spans="28:32" ht="12.75">
      <c r="AB83" s="14"/>
      <c r="AF83"/>
    </row>
    <row r="84" spans="28:32" ht="12.75">
      <c r="AB84" s="14"/>
      <c r="AF84"/>
    </row>
    <row r="85" spans="28:32" ht="12.75">
      <c r="AB85" s="14"/>
      <c r="AF85"/>
    </row>
    <row r="86" spans="28:32" ht="12.75">
      <c r="AB86" s="14"/>
      <c r="AF86"/>
    </row>
    <row r="87" spans="28:32" ht="12.75">
      <c r="AB87" s="14"/>
      <c r="AF87"/>
    </row>
    <row r="88" spans="28:32" ht="12.75">
      <c r="AB88" s="14"/>
      <c r="AF88"/>
    </row>
    <row r="89" spans="28:32" ht="12.75">
      <c r="AB89" s="14"/>
      <c r="AF89"/>
    </row>
    <row r="90" spans="28:32" ht="12.75">
      <c r="AB90" s="14"/>
      <c r="AF90"/>
    </row>
    <row r="91" spans="28:32" ht="12.75">
      <c r="AB91" s="14"/>
      <c r="AF91"/>
    </row>
    <row r="92" spans="28:32" ht="12.75">
      <c r="AB92" s="14"/>
      <c r="AF92"/>
    </row>
    <row r="93" spans="28:32" ht="12.75">
      <c r="AB93" s="14"/>
      <c r="AF93"/>
    </row>
    <row r="94" spans="28:32" ht="12.75">
      <c r="AB94" s="14"/>
      <c r="AF94"/>
    </row>
    <row r="95" spans="28:32" ht="12.75">
      <c r="AB95" s="14"/>
      <c r="AF95"/>
    </row>
    <row r="96" spans="28:32" ht="12.75">
      <c r="AB96" s="14"/>
      <c r="AF96"/>
    </row>
    <row r="97" spans="28:32" ht="12.75">
      <c r="AB97" s="14"/>
      <c r="AF97"/>
    </row>
    <row r="98" spans="28:32" ht="12.75">
      <c r="AB98" s="14"/>
      <c r="AF98"/>
    </row>
    <row r="99" spans="28:32" ht="12.75">
      <c r="AB99" s="14"/>
      <c r="AF99"/>
    </row>
    <row r="100" spans="28:32" ht="12.75">
      <c r="AB100" s="14"/>
      <c r="AF100"/>
    </row>
    <row r="101" spans="28:32" ht="12.75">
      <c r="AB101" s="14"/>
      <c r="AF101"/>
    </row>
    <row r="102" spans="28:32" ht="12.75">
      <c r="AB102" s="14"/>
      <c r="AF102"/>
    </row>
    <row r="103" spans="28:32" ht="12.75">
      <c r="AB103" s="14"/>
      <c r="AF103"/>
    </row>
    <row r="104" spans="28:32" ht="12.75">
      <c r="AB104" s="14"/>
      <c r="AF104"/>
    </row>
    <row r="105" spans="28:32" ht="12.75">
      <c r="AB105" s="14"/>
      <c r="AF105"/>
    </row>
    <row r="106" spans="28:32" ht="12.75">
      <c r="AB106" s="14"/>
      <c r="AF106"/>
    </row>
    <row r="107" spans="28:32" ht="12.75">
      <c r="AB107" s="14"/>
      <c r="AF107"/>
    </row>
    <row r="108" spans="28:32" ht="12.75">
      <c r="AB108" s="14"/>
      <c r="AF108"/>
    </row>
    <row r="109" spans="28:32" ht="12.75">
      <c r="AB109" s="14"/>
      <c r="AF109"/>
    </row>
    <row r="110" spans="28:32" ht="12.75">
      <c r="AB110" s="14"/>
      <c r="AF110"/>
    </row>
    <row r="111" spans="28:32" ht="12.75">
      <c r="AB111" s="14"/>
      <c r="AF111"/>
    </row>
    <row r="112" spans="28:32" ht="12.75">
      <c r="AB112" s="14"/>
      <c r="AF112"/>
    </row>
    <row r="113" spans="28:32" ht="12.75">
      <c r="AB113" s="14"/>
      <c r="AF113"/>
    </row>
    <row r="114" spans="28:32" ht="12.75">
      <c r="AB114" s="14"/>
      <c r="AF114"/>
    </row>
    <row r="115" spans="28:32" ht="12.75">
      <c r="AB115" s="14"/>
      <c r="AF115"/>
    </row>
    <row r="116" spans="28:32" ht="12.75">
      <c r="AB116" s="14"/>
      <c r="AF116"/>
    </row>
    <row r="117" spans="28:32" ht="12.75">
      <c r="AB117" s="14"/>
      <c r="AF117"/>
    </row>
    <row r="118" spans="28:32" ht="12.75">
      <c r="AB118" s="14"/>
      <c r="AF118"/>
    </row>
    <row r="119" spans="28:32" ht="12.75">
      <c r="AB119" s="14"/>
      <c r="AF119"/>
    </row>
    <row r="120" spans="28:32" ht="12.75">
      <c r="AB120" s="14"/>
      <c r="AF120"/>
    </row>
    <row r="121" spans="28:32" ht="12.75">
      <c r="AB121" s="14"/>
      <c r="AF121"/>
    </row>
    <row r="122" spans="28:32" ht="12.75">
      <c r="AB122" s="14"/>
      <c r="AF122"/>
    </row>
    <row r="123" spans="28:32" ht="12.75">
      <c r="AB123" s="14"/>
      <c r="AF123"/>
    </row>
    <row r="124" spans="28:32" ht="12.75">
      <c r="AB124" s="14"/>
      <c r="AF124"/>
    </row>
    <row r="125" spans="28:32" ht="12.75">
      <c r="AB125" s="14"/>
      <c r="AF125"/>
    </row>
    <row r="126" spans="28:32" ht="12.75">
      <c r="AB126" s="14"/>
      <c r="AF126"/>
    </row>
    <row r="127" spans="28:32" ht="12.75">
      <c r="AB127" s="14"/>
      <c r="AF127"/>
    </row>
    <row r="128" spans="28:32" ht="12.75">
      <c r="AB128" s="14"/>
      <c r="AF128"/>
    </row>
    <row r="129" spans="28:32" ht="12.75">
      <c r="AB129" s="14"/>
      <c r="AF129"/>
    </row>
    <row r="130" spans="28:32" ht="12.75">
      <c r="AB130" s="14"/>
      <c r="AF130"/>
    </row>
    <row r="131" spans="28:32" ht="12.75">
      <c r="AB131" s="14"/>
      <c r="AF131"/>
    </row>
    <row r="132" spans="28:32" ht="12.75">
      <c r="AB132" s="14"/>
      <c r="AF132"/>
    </row>
    <row r="133" spans="28:32" ht="12.75">
      <c r="AB133" s="14"/>
      <c r="AF133"/>
    </row>
    <row r="134" spans="28:32" ht="12.75">
      <c r="AB134" s="14"/>
      <c r="AF134"/>
    </row>
    <row r="135" spans="28:32" ht="12.75">
      <c r="AB135" s="14"/>
      <c r="AF135"/>
    </row>
    <row r="136" spans="28:32" ht="12.75">
      <c r="AB136" s="14"/>
      <c r="AF136"/>
    </row>
    <row r="137" spans="28:32" ht="12.75">
      <c r="AB137" s="14"/>
      <c r="AF137"/>
    </row>
    <row r="138" spans="28:32" ht="12.75">
      <c r="AB138" s="14"/>
      <c r="AF138"/>
    </row>
    <row r="139" spans="28:32" ht="12.75">
      <c r="AB139" s="14"/>
      <c r="AF139"/>
    </row>
    <row r="140" spans="28:32" ht="12.75">
      <c r="AB140" s="14"/>
      <c r="AF140"/>
    </row>
    <row r="141" spans="28:32" ht="12.75">
      <c r="AB141" s="14"/>
      <c r="AF141"/>
    </row>
    <row r="142" spans="28:32" ht="12.75">
      <c r="AB142" s="14"/>
      <c r="AF142"/>
    </row>
    <row r="143" spans="28:32" ht="12.75">
      <c r="AB143" s="14"/>
      <c r="AF143"/>
    </row>
    <row r="144" spans="28:32" ht="12.75">
      <c r="AB144" s="14"/>
      <c r="AF144"/>
    </row>
    <row r="145" spans="28:32" ht="12.75">
      <c r="AB145" s="14"/>
      <c r="AF145"/>
    </row>
    <row r="146" spans="28:32" ht="12.75">
      <c r="AB146" s="14"/>
      <c r="AF146"/>
    </row>
    <row r="147" spans="28:32" ht="12.75">
      <c r="AB147" s="14"/>
      <c r="AF147"/>
    </row>
    <row r="148" spans="28:32" ht="12.75">
      <c r="AB148" s="14"/>
      <c r="AF148"/>
    </row>
    <row r="149" spans="28:32" ht="12.75">
      <c r="AB149" s="14"/>
      <c r="AF149"/>
    </row>
    <row r="150" spans="28:32" ht="12.75">
      <c r="AB150" s="14"/>
      <c r="AF150"/>
    </row>
    <row r="151" spans="28:32" ht="12.75">
      <c r="AB151" s="14"/>
      <c r="AF151"/>
    </row>
    <row r="152" spans="28:32" ht="12.75">
      <c r="AB152" s="14"/>
      <c r="AF152"/>
    </row>
    <row r="153" spans="28:32" ht="12.75">
      <c r="AB153" s="14"/>
      <c r="AF153"/>
    </row>
    <row r="154" spans="28:32" ht="12.75">
      <c r="AB154" s="14"/>
      <c r="AF154"/>
    </row>
    <row r="155" spans="28:32" ht="12.75">
      <c r="AB155" s="14"/>
      <c r="AF155"/>
    </row>
    <row r="156" spans="28:32" ht="12.75">
      <c r="AB156" s="14"/>
      <c r="AF156"/>
    </row>
    <row r="157" spans="28:32" ht="12.75">
      <c r="AB157" s="14"/>
      <c r="AF157"/>
    </row>
    <row r="158" spans="28:32" ht="12.75">
      <c r="AB158" s="14"/>
      <c r="AF158"/>
    </row>
    <row r="159" spans="28:32" ht="12.75">
      <c r="AB159" s="14"/>
      <c r="AF159"/>
    </row>
    <row r="160" spans="28:32" ht="12.75">
      <c r="AB160" s="14"/>
      <c r="AF160"/>
    </row>
    <row r="161" spans="28:32" ht="12.75">
      <c r="AB161" s="14"/>
      <c r="AF161"/>
    </row>
    <row r="162" spans="28:32" ht="12.75">
      <c r="AB162" s="14"/>
      <c r="AF162"/>
    </row>
    <row r="163" spans="28:32" ht="12.75">
      <c r="AB163" s="14"/>
      <c r="AF163"/>
    </row>
    <row r="164" spans="28:32" ht="12.75">
      <c r="AB164" s="14"/>
      <c r="AF164"/>
    </row>
    <row r="165" spans="28:32" ht="12.75">
      <c r="AB165" s="14"/>
      <c r="AF165"/>
    </row>
    <row r="166" spans="28:32" ht="12.75">
      <c r="AB166" s="14"/>
      <c r="AF166"/>
    </row>
    <row r="167" spans="28:32" ht="12.75">
      <c r="AB167" s="14"/>
      <c r="AF167"/>
    </row>
    <row r="168" spans="28:32" ht="12.75">
      <c r="AB168" s="14"/>
      <c r="AF168"/>
    </row>
    <row r="169" spans="28:32" ht="12.75">
      <c r="AB169" s="14"/>
      <c r="AF169"/>
    </row>
    <row r="170" spans="28:32" ht="12.75">
      <c r="AB170" s="14"/>
      <c r="AF170"/>
    </row>
    <row r="171" spans="28:32" ht="12.75">
      <c r="AB171" s="14"/>
      <c r="AF171"/>
    </row>
    <row r="172" spans="28:32" ht="12.75">
      <c r="AB172" s="14"/>
      <c r="AF172"/>
    </row>
    <row r="173" spans="28:32" ht="12.75">
      <c r="AB173" s="14"/>
      <c r="AF173"/>
    </row>
    <row r="174" spans="28:32" ht="12.75">
      <c r="AB174" s="14"/>
      <c r="AF174"/>
    </row>
    <row r="175" spans="28:32" ht="12.75">
      <c r="AB175" s="14"/>
      <c r="AF175"/>
    </row>
    <row r="176" spans="28:32" ht="12.75">
      <c r="AB176" s="14"/>
      <c r="AF176"/>
    </row>
    <row r="177" spans="28:32" ht="12.75">
      <c r="AB177" s="14"/>
      <c r="AF177"/>
    </row>
    <row r="178" spans="28:32" ht="12.75">
      <c r="AB178" s="14"/>
      <c r="AF178"/>
    </row>
    <row r="179" spans="28:32" ht="12.75">
      <c r="AB179" s="14"/>
      <c r="AF179"/>
    </row>
    <row r="180" spans="28:32" ht="12.75">
      <c r="AB180" s="14"/>
      <c r="AF180"/>
    </row>
    <row r="181" spans="28:32" ht="12.75">
      <c r="AB181" s="14"/>
      <c r="AF181"/>
    </row>
    <row r="182" spans="28:32" ht="12.75">
      <c r="AB182" s="14"/>
      <c r="AF182"/>
    </row>
    <row r="183" spans="28:32" ht="12.75">
      <c r="AB183" s="14"/>
      <c r="AF183"/>
    </row>
    <row r="184" spans="28:32" ht="12.75">
      <c r="AB184" s="14"/>
      <c r="AF184"/>
    </row>
    <row r="185" spans="28:32" ht="12.75">
      <c r="AB185" s="14"/>
      <c r="AF185"/>
    </row>
    <row r="186" spans="28:32" ht="12.75">
      <c r="AB186" s="14"/>
      <c r="AF186"/>
    </row>
    <row r="187" spans="28:32" ht="12.75">
      <c r="AB187" s="14"/>
      <c r="AF187"/>
    </row>
    <row r="188" spans="28:32" ht="12.75">
      <c r="AB188" s="14"/>
      <c r="AF188"/>
    </row>
    <row r="189" spans="28:32" ht="12.75">
      <c r="AB189" s="14"/>
      <c r="AF189"/>
    </row>
    <row r="190" spans="28:32" ht="12.75">
      <c r="AB190" s="14"/>
      <c r="AF190"/>
    </row>
    <row r="191" spans="28:32" ht="12.75">
      <c r="AB191" s="14"/>
      <c r="AF191"/>
    </row>
    <row r="192" spans="28:32" ht="12.75">
      <c r="AB192" s="14"/>
      <c r="AF192"/>
    </row>
    <row r="193" spans="28:32" ht="12.75">
      <c r="AB193" s="14"/>
      <c r="AF193"/>
    </row>
    <row r="194" spans="28:32" ht="12.75">
      <c r="AB194" s="14"/>
      <c r="AF194"/>
    </row>
    <row r="195" spans="28:32" ht="12.75">
      <c r="AB195" s="14"/>
      <c r="AF195"/>
    </row>
    <row r="196" spans="28:32" ht="12.75">
      <c r="AB196" s="14"/>
      <c r="AF196"/>
    </row>
    <row r="197" spans="28:32" ht="12.75">
      <c r="AB197" s="14"/>
      <c r="AF197"/>
    </row>
    <row r="198" spans="28:32" ht="12.75">
      <c r="AB198" s="14"/>
      <c r="AF198"/>
    </row>
    <row r="199" spans="28:32" ht="12.75">
      <c r="AB199" s="14"/>
      <c r="AF199"/>
    </row>
    <row r="200" spans="28:32" ht="12.75">
      <c r="AB200" s="14"/>
      <c r="AF200"/>
    </row>
    <row r="201" spans="28:32" ht="12.75">
      <c r="AB201" s="14"/>
      <c r="AF201"/>
    </row>
    <row r="202" spans="28:32" ht="12.75">
      <c r="AB202" s="14"/>
      <c r="AF202"/>
    </row>
    <row r="203" spans="28:32" ht="12.75">
      <c r="AB203" s="14"/>
      <c r="AF203"/>
    </row>
    <row r="204" spans="28:32" ht="12.75">
      <c r="AB204" s="14"/>
      <c r="AF204"/>
    </row>
    <row r="205" spans="28:32" ht="12.75">
      <c r="AB205" s="14"/>
      <c r="AF205"/>
    </row>
    <row r="206" spans="28:32" ht="12.75">
      <c r="AB206" s="14"/>
      <c r="AF206"/>
    </row>
    <row r="207" spans="28:32" ht="12.75">
      <c r="AB207" s="14"/>
      <c r="AF207"/>
    </row>
    <row r="208" spans="28:32" ht="12.75">
      <c r="AB208" s="14"/>
      <c r="AF208"/>
    </row>
    <row r="209" spans="28:32" ht="12.75">
      <c r="AB209" s="14"/>
      <c r="AF209"/>
    </row>
    <row r="210" spans="28:32" ht="12.75">
      <c r="AB210" s="14"/>
      <c r="AF210"/>
    </row>
    <row r="211" spans="28:32" ht="12.75">
      <c r="AB211" s="14"/>
      <c r="AF211"/>
    </row>
    <row r="212" spans="28:32" ht="12.75">
      <c r="AB212" s="14"/>
      <c r="AF212"/>
    </row>
    <row r="213" spans="28:32" ht="12.75">
      <c r="AB213" s="14"/>
      <c r="AF213"/>
    </row>
    <row r="214" spans="28:32" ht="12.75">
      <c r="AB214" s="14"/>
      <c r="AF214"/>
    </row>
    <row r="215" spans="28:32" ht="12.75">
      <c r="AB215" s="14"/>
      <c r="AF215"/>
    </row>
    <row r="216" spans="28:32" ht="12.75">
      <c r="AB216" s="14"/>
      <c r="AF216"/>
    </row>
    <row r="217" spans="28:32" ht="12.75">
      <c r="AB217" s="14"/>
      <c r="AF217"/>
    </row>
    <row r="218" spans="28:32" ht="12.75">
      <c r="AB218" s="14"/>
      <c r="AF218"/>
    </row>
    <row r="219" spans="28:32" ht="12.75">
      <c r="AB219" s="14"/>
      <c r="AF219"/>
    </row>
    <row r="220" spans="28:32" ht="12.75">
      <c r="AB220" s="14"/>
      <c r="AF220"/>
    </row>
    <row r="221" spans="28:32" ht="12.75">
      <c r="AB221" s="14"/>
      <c r="AF221"/>
    </row>
    <row r="222" spans="28:32" ht="12.75">
      <c r="AB222" s="14"/>
      <c r="AF222"/>
    </row>
    <row r="223" spans="28:32" ht="12.75">
      <c r="AB223" s="14"/>
      <c r="AF223"/>
    </row>
    <row r="224" spans="28:32" ht="12.75">
      <c r="AB224" s="14"/>
      <c r="AF224"/>
    </row>
    <row r="225" spans="28:32" ht="12.75">
      <c r="AB225" s="14"/>
      <c r="AF225"/>
    </row>
    <row r="226" spans="28:32" ht="12.75">
      <c r="AB226" s="14"/>
      <c r="AF226"/>
    </row>
    <row r="227" spans="28:32" ht="12.75">
      <c r="AB227" s="14"/>
      <c r="AF227"/>
    </row>
    <row r="228" spans="28:32" ht="12.75">
      <c r="AB228" s="14"/>
      <c r="AF228"/>
    </row>
    <row r="229" spans="28:32" ht="12.75">
      <c r="AB229" s="14"/>
      <c r="AF229"/>
    </row>
    <row r="230" spans="28:32" ht="12.75">
      <c r="AB230" s="14"/>
      <c r="AF230"/>
    </row>
    <row r="231" spans="28:32" ht="12.75">
      <c r="AB231" s="14"/>
      <c r="AF231"/>
    </row>
    <row r="232" spans="28:32" ht="12.75">
      <c r="AB232" s="14"/>
      <c r="AF232"/>
    </row>
    <row r="233" spans="28:32" ht="12.75">
      <c r="AB233" s="14"/>
      <c r="AF233"/>
    </row>
    <row r="234" spans="28:32" ht="12.75">
      <c r="AB234" s="14"/>
      <c r="AF234"/>
    </row>
    <row r="235" spans="28:32" ht="12.75">
      <c r="AB235" s="14"/>
      <c r="AF235"/>
    </row>
    <row r="236" spans="28:32" ht="12.75">
      <c r="AB236" s="14"/>
      <c r="AF236"/>
    </row>
    <row r="237" spans="28:32" ht="12.75">
      <c r="AB237" s="14"/>
      <c r="AF237"/>
    </row>
    <row r="238" spans="28:32" ht="12.75">
      <c r="AB238" s="14"/>
      <c r="AF238"/>
    </row>
    <row r="239" spans="28:32" ht="12.75">
      <c r="AB239" s="14"/>
      <c r="AF239"/>
    </row>
    <row r="240" spans="28:32" ht="12.75">
      <c r="AB240" s="14"/>
      <c r="AF240"/>
    </row>
    <row r="241" spans="28:32" ht="12.75">
      <c r="AB241" s="14"/>
      <c r="AF241"/>
    </row>
    <row r="242" spans="28:32" ht="12.75">
      <c r="AB242" s="14"/>
      <c r="AF242"/>
    </row>
    <row r="243" spans="28:32" ht="12.75">
      <c r="AB243" s="14"/>
      <c r="AF243"/>
    </row>
    <row r="244" spans="28:32" ht="12.75">
      <c r="AB244" s="14"/>
      <c r="AF244"/>
    </row>
    <row r="245" spans="28:32" ht="12.75">
      <c r="AB245" s="14"/>
      <c r="AF245"/>
    </row>
    <row r="246" spans="28:32" ht="12.75">
      <c r="AB246" s="14"/>
      <c r="AF246"/>
    </row>
    <row r="247" spans="28:32" ht="12.75">
      <c r="AB247" s="14"/>
      <c r="AF247"/>
    </row>
    <row r="248" spans="28:32" ht="12.75">
      <c r="AB248" s="14"/>
      <c r="AF248"/>
    </row>
    <row r="249" spans="28:32" ht="12.75">
      <c r="AB249" s="14"/>
      <c r="AF249"/>
    </row>
    <row r="250" spans="28:32" ht="12.75">
      <c r="AB250" s="14"/>
      <c r="AF250"/>
    </row>
    <row r="251" spans="28:32" ht="12.75">
      <c r="AB251" s="14"/>
      <c r="AF251"/>
    </row>
    <row r="252" spans="28:32" ht="12.75">
      <c r="AB252" s="14"/>
      <c r="AF252"/>
    </row>
    <row r="253" spans="28:32" ht="12.75">
      <c r="AB253" s="14"/>
      <c r="AF253"/>
    </row>
    <row r="254" spans="28:32" ht="12.75">
      <c r="AB254" s="14"/>
      <c r="AF254"/>
    </row>
    <row r="255" spans="28:32" ht="12.75">
      <c r="AB255" s="14"/>
      <c r="AF255"/>
    </row>
    <row r="256" spans="28:32" ht="12.75">
      <c r="AB256" s="14"/>
      <c r="AF256"/>
    </row>
    <row r="257" spans="28:32" ht="12.75">
      <c r="AB257" s="14"/>
      <c r="AF257"/>
    </row>
    <row r="258" spans="28:32" ht="12.75">
      <c r="AB258" s="14"/>
      <c r="AF258"/>
    </row>
    <row r="259" spans="28:32" ht="12.75">
      <c r="AB259" s="14"/>
      <c r="AF259"/>
    </row>
    <row r="260" spans="28:32" ht="12.75">
      <c r="AB260" s="14"/>
      <c r="AF260"/>
    </row>
    <row r="261" spans="28:32" ht="12.75">
      <c r="AB261" s="14"/>
      <c r="AF261"/>
    </row>
    <row r="262" spans="28:32" ht="12.75">
      <c r="AB262" s="14"/>
      <c r="AF262"/>
    </row>
    <row r="263" spans="28:32" ht="12.75">
      <c r="AB263" s="14"/>
      <c r="AF263"/>
    </row>
    <row r="264" spans="28:32" ht="12.75">
      <c r="AB264" s="14"/>
      <c r="AF264"/>
    </row>
    <row r="265" spans="28:32" ht="12.75">
      <c r="AB265" s="14"/>
      <c r="AF265"/>
    </row>
    <row r="266" spans="28:32" ht="12.75">
      <c r="AB266" s="14"/>
      <c r="AF266"/>
    </row>
    <row r="267" spans="28:32" ht="12.75">
      <c r="AB267" s="14"/>
      <c r="AF267"/>
    </row>
    <row r="268" spans="28:32" ht="12.75">
      <c r="AB268" s="14"/>
      <c r="AF268"/>
    </row>
    <row r="269" spans="28:32" ht="12.75">
      <c r="AB269" s="14"/>
      <c r="AF269"/>
    </row>
    <row r="270" spans="28:32" ht="12.75">
      <c r="AB270" s="14"/>
      <c r="AF270"/>
    </row>
    <row r="271" spans="28:32" ht="12.75">
      <c r="AB271" s="14"/>
      <c r="AF271"/>
    </row>
    <row r="272" spans="28:32" ht="12.75">
      <c r="AB272" s="14"/>
      <c r="AF272"/>
    </row>
    <row r="273" spans="28:32" ht="12.75">
      <c r="AB273" s="14"/>
      <c r="AF273"/>
    </row>
    <row r="274" spans="28:32" ht="12.75">
      <c r="AB274" s="14"/>
      <c r="AF274"/>
    </row>
    <row r="275" spans="28:32" ht="12.75">
      <c r="AB275" s="14"/>
      <c r="AF275"/>
    </row>
    <row r="276" spans="28:32" ht="12.75">
      <c r="AB276" s="14"/>
      <c r="AF276"/>
    </row>
    <row r="277" spans="28:32" ht="12.75">
      <c r="AB277" s="14"/>
      <c r="AF277"/>
    </row>
    <row r="278" spans="28:32" ht="12.75">
      <c r="AB278" s="14"/>
      <c r="AF278"/>
    </row>
    <row r="279" spans="28:32" ht="12.75">
      <c r="AB279" s="14"/>
      <c r="AF279"/>
    </row>
    <row r="280" spans="28:32" ht="12.75">
      <c r="AB280" s="14"/>
      <c r="AF280"/>
    </row>
    <row r="281" spans="28:32" ht="12.75">
      <c r="AB281" s="14"/>
      <c r="AF281"/>
    </row>
    <row r="282" spans="28:32" ht="12.75">
      <c r="AB282" s="14"/>
      <c r="AF282"/>
    </row>
    <row r="283" spans="28:32" ht="12.75">
      <c r="AB283" s="14"/>
      <c r="AF283"/>
    </row>
    <row r="284" spans="28:32" ht="12.75">
      <c r="AB284" s="14"/>
      <c r="AF284"/>
    </row>
    <row r="285" spans="28:32" ht="12.75">
      <c r="AB285" s="14"/>
      <c r="AF285"/>
    </row>
    <row r="286" spans="28:32" ht="12.75">
      <c r="AB286" s="14"/>
      <c r="AF286"/>
    </row>
    <row r="287" spans="28:32" ht="12.75">
      <c r="AB287" s="14"/>
      <c r="AF287"/>
    </row>
    <row r="288" spans="28:32" ht="12.75">
      <c r="AB288" s="14"/>
      <c r="AF288"/>
    </row>
    <row r="289" spans="28:32" ht="12.75">
      <c r="AB289" s="14"/>
      <c r="AF289"/>
    </row>
    <row r="290" spans="28:32" ht="12.75">
      <c r="AB290" s="14"/>
      <c r="AF290"/>
    </row>
    <row r="291" spans="28:32" ht="12.75">
      <c r="AB291" s="14"/>
      <c r="AF291"/>
    </row>
    <row r="292" spans="28:32" ht="12.75">
      <c r="AB292" s="14"/>
      <c r="AF292"/>
    </row>
    <row r="293" spans="28:32" ht="12.75">
      <c r="AB293" s="14"/>
      <c r="AF293"/>
    </row>
    <row r="294" spans="28:32" ht="12.75">
      <c r="AB294" s="14"/>
      <c r="AF294"/>
    </row>
    <row r="295" spans="28:32" ht="12.75">
      <c r="AB295" s="14"/>
      <c r="AF295"/>
    </row>
    <row r="296" spans="28:32" ht="12.75">
      <c r="AB296" s="14"/>
      <c r="AF296"/>
    </row>
    <row r="297" spans="28:32" ht="12.75">
      <c r="AB297" s="14"/>
      <c r="AF297"/>
    </row>
    <row r="298" spans="28:32" ht="12.75">
      <c r="AB298" s="14"/>
      <c r="AF298"/>
    </row>
    <row r="299" spans="28:32" ht="12.75">
      <c r="AB299" s="14"/>
      <c r="AF299"/>
    </row>
    <row r="300" spans="28:32" ht="12.75">
      <c r="AB300" s="14"/>
      <c r="AF300"/>
    </row>
    <row r="301" spans="28:32" ht="12.75">
      <c r="AB301" s="14"/>
      <c r="AF301"/>
    </row>
    <row r="302" spans="28:32" ht="12.75">
      <c r="AB302" s="14"/>
      <c r="AF302"/>
    </row>
    <row r="303" spans="28:32" ht="12.75">
      <c r="AB303" s="14"/>
      <c r="AF303"/>
    </row>
    <row r="304" spans="28:32" ht="12.75">
      <c r="AB304" s="14"/>
      <c r="AF304"/>
    </row>
    <row r="305" spans="28:32" ht="12.75">
      <c r="AB305" s="14"/>
      <c r="AF305"/>
    </row>
    <row r="306" spans="28:32" ht="12.75">
      <c r="AB306" s="14"/>
      <c r="AF306"/>
    </row>
    <row r="307" spans="28:32" ht="12.75">
      <c r="AB307" s="14"/>
      <c r="AF307"/>
    </row>
    <row r="308" spans="28:32" ht="12.75">
      <c r="AB308" s="14"/>
      <c r="AF308"/>
    </row>
    <row r="309" spans="28:32" ht="12.75">
      <c r="AB309" s="14"/>
      <c r="AF309"/>
    </row>
    <row r="310" spans="28:32" ht="12.75">
      <c r="AB310" s="14"/>
      <c r="AF310"/>
    </row>
    <row r="311" spans="28:32" ht="12.75">
      <c r="AB311" s="14"/>
      <c r="AF311"/>
    </row>
    <row r="312" spans="28:32" ht="12.75">
      <c r="AB312" s="14"/>
      <c r="AF312"/>
    </row>
    <row r="313" spans="28:32" ht="12.75">
      <c r="AB313" s="14"/>
      <c r="AF313"/>
    </row>
    <row r="314" spans="28:32" ht="12.75">
      <c r="AB314" s="14"/>
      <c r="AF314"/>
    </row>
    <row r="315" spans="28:32" ht="12.75">
      <c r="AB315" s="14"/>
      <c r="AF315"/>
    </row>
    <row r="316" spans="28:32" ht="12.75">
      <c r="AB316" s="14"/>
      <c r="AF316"/>
    </row>
    <row r="317" spans="28:32" ht="12.75">
      <c r="AB317" s="14"/>
      <c r="AF317"/>
    </row>
    <row r="318" spans="28:32" ht="12.75">
      <c r="AB318" s="14"/>
      <c r="AF318"/>
    </row>
    <row r="319" spans="28:32" ht="12.75">
      <c r="AB319" s="14"/>
      <c r="AF319"/>
    </row>
    <row r="320" spans="28:32" ht="12.75">
      <c r="AB320" s="14"/>
      <c r="AF320"/>
    </row>
    <row r="321" spans="28:32" ht="12.75">
      <c r="AB321" s="14"/>
      <c r="AF321"/>
    </row>
    <row r="322" spans="28:32" ht="12.75">
      <c r="AB322" s="14"/>
      <c r="AF322"/>
    </row>
    <row r="323" spans="28:32" ht="12.75">
      <c r="AB323" s="14"/>
      <c r="AF323"/>
    </row>
    <row r="324" spans="28:32" ht="12.75">
      <c r="AB324" s="14"/>
      <c r="AF324"/>
    </row>
    <row r="325" spans="28:32" ht="12.75">
      <c r="AB325" s="14"/>
      <c r="AF325"/>
    </row>
    <row r="326" spans="28:32" ht="12.75">
      <c r="AB326" s="14"/>
      <c r="AF326"/>
    </row>
    <row r="327" spans="28:32" ht="12.75">
      <c r="AB327" s="14"/>
      <c r="AF327"/>
    </row>
    <row r="328" spans="28:32" ht="12.75">
      <c r="AB328" s="14"/>
      <c r="AF328"/>
    </row>
    <row r="329" spans="28:32" ht="12.75">
      <c r="AB329" s="14"/>
      <c r="AF329"/>
    </row>
    <row r="330" spans="28:32" ht="12.75">
      <c r="AB330" s="14"/>
      <c r="AF330"/>
    </row>
    <row r="331" spans="28:32" ht="12.75">
      <c r="AB331" s="14"/>
      <c r="AF331"/>
    </row>
    <row r="332" spans="28:32" ht="12.75">
      <c r="AB332" s="14"/>
      <c r="AF332"/>
    </row>
    <row r="333" spans="28:32" ht="12.75">
      <c r="AB333" s="14"/>
      <c r="AF333"/>
    </row>
    <row r="334" spans="28:32" ht="12.75">
      <c r="AB334" s="14"/>
      <c r="AF334"/>
    </row>
    <row r="335" spans="28:32" ht="12.75">
      <c r="AB335" s="14"/>
      <c r="AF335"/>
    </row>
    <row r="336" spans="28:32" ht="12.75">
      <c r="AB336" s="14"/>
      <c r="AF336"/>
    </row>
    <row r="337" spans="28:32" ht="12.75">
      <c r="AB337" s="14"/>
      <c r="AF337"/>
    </row>
    <row r="338" spans="28:32" ht="12.75">
      <c r="AB338" s="14"/>
      <c r="AF338"/>
    </row>
    <row r="339" spans="28:32" ht="12.75">
      <c r="AB339" s="14"/>
      <c r="AF339"/>
    </row>
    <row r="340" spans="28:32" ht="12.75">
      <c r="AB340" s="14"/>
      <c r="AF340"/>
    </row>
    <row r="341" spans="28:32" ht="12.75">
      <c r="AB341" s="14"/>
      <c r="AF341"/>
    </row>
    <row r="342" spans="28:32" ht="12.75">
      <c r="AB342" s="14"/>
      <c r="AF342"/>
    </row>
    <row r="343" spans="28:32" ht="12.75">
      <c r="AB343" s="14"/>
      <c r="AF343"/>
    </row>
    <row r="344" spans="28:32" ht="12.75">
      <c r="AB344" s="14"/>
      <c r="AF344"/>
    </row>
    <row r="345" spans="28:32" ht="12.75">
      <c r="AB345" s="14"/>
      <c r="AF345"/>
    </row>
    <row r="346" spans="28:32" ht="12.75">
      <c r="AB346" s="14"/>
      <c r="AF346"/>
    </row>
    <row r="347" spans="28:32" ht="12.75">
      <c r="AB347" s="14"/>
      <c r="AF347"/>
    </row>
    <row r="348" spans="28:32" ht="12.75">
      <c r="AB348" s="14"/>
      <c r="AF348"/>
    </row>
    <row r="349" spans="28:32" ht="12.75">
      <c r="AB349" s="14"/>
      <c r="AF349"/>
    </row>
  </sheetData>
  <sheetProtection/>
  <mergeCells count="1">
    <mergeCell ref="AF2:AF3"/>
  </mergeCells>
  <printOptions/>
  <pageMargins left="0" right="0" top="0" bottom="0" header="0.5118110236220472" footer="0.5118110236220472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SheetLayoutView="100" zoomScalePageLayoutView="0" workbookViewId="0" topLeftCell="C1">
      <pane ySplit="2" topLeftCell="A6" activePane="bottomLeft" state="frozen"/>
      <selection pane="topLeft" activeCell="A1" sqref="A1"/>
      <selection pane="bottomLeft" activeCell="R1" sqref="R1:R16384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2" width="8.00390625" style="0" hidden="1" customWidth="1" outlineLevel="2"/>
    <col min="13" max="13" width="7.625" style="0" hidden="1" customWidth="1" outlineLevel="2"/>
    <col min="14" max="14" width="8.625" style="14" customWidth="1" outlineLevel="1" collapsed="1"/>
    <col min="15" max="15" width="7.375" style="0" customWidth="1" outlineLevel="1"/>
    <col min="16" max="16" width="8.625" style="0" customWidth="1" outlineLevel="1"/>
    <col min="17" max="17" width="8.625" style="0" hidden="1" customWidth="1" outlineLevel="2"/>
    <col min="18" max="18" width="0.2421875" style="0" hidden="1" customWidth="1" outlineLevel="2"/>
    <col min="19" max="19" width="7.625" style="0" hidden="1" customWidth="1" outlineLevel="2"/>
    <col min="20" max="21" width="6.875" style="0" hidden="1" customWidth="1" outlineLevel="2"/>
    <col min="22" max="22" width="7.75390625" style="0" hidden="1" customWidth="1" outlineLevel="2"/>
    <col min="23" max="23" width="8.625" style="0" customWidth="1" outlineLevel="1" collapsed="1"/>
    <col min="24" max="24" width="7.375" style="0" customWidth="1" outlineLevel="1"/>
    <col min="25" max="25" width="8.625" style="0" customWidth="1" outlineLevel="1"/>
    <col min="26" max="26" width="9.25390625" style="14" customWidth="1"/>
    <col min="27" max="27" width="6.75390625" style="128" customWidth="1"/>
  </cols>
  <sheetData>
    <row r="1" spans="1:29" ht="21" customHeight="1">
      <c r="A1" s="83" t="s">
        <v>9</v>
      </c>
      <c r="B1" s="84"/>
      <c r="C1" s="85"/>
      <c r="D1" s="87"/>
      <c r="E1" s="86" t="s">
        <v>134</v>
      </c>
      <c r="F1" s="88"/>
      <c r="G1" s="88"/>
      <c r="H1" s="88"/>
      <c r="I1" s="88"/>
      <c r="J1" s="6"/>
      <c r="K1" s="7"/>
      <c r="L1" s="7"/>
      <c r="M1" s="7"/>
      <c r="N1" s="91" t="s">
        <v>54</v>
      </c>
      <c r="O1" s="90"/>
      <c r="P1" s="92"/>
      <c r="Q1" s="90"/>
      <c r="R1" s="90"/>
      <c r="S1" s="89"/>
      <c r="T1" s="90"/>
      <c r="U1" s="90"/>
      <c r="V1" s="90"/>
      <c r="W1" s="89" t="s">
        <v>55</v>
      </c>
      <c r="X1" s="90"/>
      <c r="Y1" s="92"/>
      <c r="Z1" s="130" t="s">
        <v>56</v>
      </c>
      <c r="AA1" s="132" t="s">
        <v>53</v>
      </c>
      <c r="AB1" s="134" t="s">
        <v>350</v>
      </c>
      <c r="AC1" s="134" t="s">
        <v>351</v>
      </c>
    </row>
    <row r="2" spans="1:29" ht="30.75" customHeight="1">
      <c r="A2" s="4" t="s">
        <v>57</v>
      </c>
      <c r="B2" s="4" t="s">
        <v>8</v>
      </c>
      <c r="C2" s="38" t="s">
        <v>6</v>
      </c>
      <c r="D2" s="4" t="s">
        <v>133</v>
      </c>
      <c r="E2" s="40" t="s">
        <v>130</v>
      </c>
      <c r="F2" s="4" t="s">
        <v>0</v>
      </c>
      <c r="G2" s="4" t="s">
        <v>1</v>
      </c>
      <c r="H2" s="4" t="s">
        <v>11</v>
      </c>
      <c r="I2" s="40" t="s">
        <v>10</v>
      </c>
      <c r="J2" s="4" t="s">
        <v>2</v>
      </c>
      <c r="K2" s="4"/>
      <c r="L2" s="4"/>
      <c r="M2" s="4" t="s">
        <v>3</v>
      </c>
      <c r="N2" s="13" t="s">
        <v>4</v>
      </c>
      <c r="O2" s="4" t="s">
        <v>5</v>
      </c>
      <c r="P2" s="4" t="s">
        <v>7</v>
      </c>
      <c r="Q2" s="4"/>
      <c r="R2" s="11"/>
      <c r="S2" s="4" t="s">
        <v>2</v>
      </c>
      <c r="T2" s="4"/>
      <c r="U2" s="4"/>
      <c r="V2" s="4" t="s">
        <v>3</v>
      </c>
      <c r="W2" s="4" t="s">
        <v>4</v>
      </c>
      <c r="X2" s="4" t="s">
        <v>5</v>
      </c>
      <c r="Y2" s="4" t="s">
        <v>7</v>
      </c>
      <c r="Z2" s="131"/>
      <c r="AA2" s="133"/>
      <c r="AB2" s="134"/>
      <c r="AC2" s="134"/>
    </row>
    <row r="3" spans="1:28" ht="12.75" customHeight="1">
      <c r="A3" s="2" t="s">
        <v>91</v>
      </c>
      <c r="B3" s="9"/>
      <c r="C3" s="32" t="s">
        <v>91</v>
      </c>
      <c r="D3" s="66"/>
      <c r="E3" s="68">
        <v>9042</v>
      </c>
      <c r="F3" s="69" t="s">
        <v>140</v>
      </c>
      <c r="G3" s="66">
        <v>87</v>
      </c>
      <c r="H3" s="66">
        <v>1</v>
      </c>
      <c r="I3" s="69" t="s">
        <v>58</v>
      </c>
      <c r="J3" s="11">
        <v>650</v>
      </c>
      <c r="K3" s="11">
        <v>12</v>
      </c>
      <c r="L3" s="11">
        <v>15.8</v>
      </c>
      <c r="M3" s="11">
        <f aca="true" t="shared" si="0" ref="M3:M44">(K3*60)+L3</f>
        <v>735.8</v>
      </c>
      <c r="N3" s="11">
        <f aca="true" t="shared" si="1" ref="N3:N44">M3-J3</f>
        <v>85.79999999999995</v>
      </c>
      <c r="O3" s="12">
        <v>2</v>
      </c>
      <c r="P3" s="11">
        <f aca="true" t="shared" si="2" ref="P3:P44">O3+N3</f>
        <v>87.79999999999995</v>
      </c>
      <c r="Q3" s="11">
        <v>10</v>
      </c>
      <c r="R3" s="11"/>
      <c r="S3" s="11">
        <f aca="true" t="shared" si="3" ref="S3:S43">(Q3*60)+R3</f>
        <v>600</v>
      </c>
      <c r="T3" s="11">
        <v>11</v>
      </c>
      <c r="U3" s="11">
        <v>26.2</v>
      </c>
      <c r="V3" s="11">
        <f aca="true" t="shared" si="4" ref="V3:V43">(T3*60)+U3</f>
        <v>686.2</v>
      </c>
      <c r="W3" s="11">
        <f aca="true" t="shared" si="5" ref="W3:W43">V3-S3</f>
        <v>86.20000000000005</v>
      </c>
      <c r="X3" s="12">
        <v>4</v>
      </c>
      <c r="Y3" s="11">
        <f aca="true" t="shared" si="6" ref="Y3:Y43">X3+W3</f>
        <v>90.20000000000005</v>
      </c>
      <c r="Z3" s="11">
        <f aca="true" t="shared" si="7" ref="Z3:Z44">Y3+P3</f>
        <v>178</v>
      </c>
      <c r="AA3" s="127">
        <v>92</v>
      </c>
      <c r="AB3">
        <v>75</v>
      </c>
    </row>
    <row r="4" spans="1:28" ht="12.75" customHeight="1">
      <c r="A4" s="2" t="s">
        <v>92</v>
      </c>
      <c r="B4" s="9"/>
      <c r="C4" s="32" t="s">
        <v>93</v>
      </c>
      <c r="D4" s="32"/>
      <c r="E4" s="71">
        <v>70003</v>
      </c>
      <c r="F4" s="71" t="s">
        <v>120</v>
      </c>
      <c r="G4" s="32">
        <v>84</v>
      </c>
      <c r="H4" s="32">
        <v>2</v>
      </c>
      <c r="I4" s="71" t="s">
        <v>59</v>
      </c>
      <c r="J4" s="11">
        <v>750</v>
      </c>
      <c r="K4" s="11">
        <v>14</v>
      </c>
      <c r="L4" s="11">
        <v>0.3</v>
      </c>
      <c r="M4" s="11">
        <f t="shared" si="0"/>
        <v>840.3</v>
      </c>
      <c r="N4" s="11">
        <f t="shared" si="1"/>
        <v>90.29999999999995</v>
      </c>
      <c r="O4" s="12">
        <v>0</v>
      </c>
      <c r="P4" s="11">
        <f t="shared" si="2"/>
        <v>90.29999999999995</v>
      </c>
      <c r="Q4" s="11">
        <v>12</v>
      </c>
      <c r="R4" s="11"/>
      <c r="S4" s="11">
        <f t="shared" si="3"/>
        <v>720</v>
      </c>
      <c r="T4" s="11">
        <v>13</v>
      </c>
      <c r="U4" s="11">
        <v>33.4</v>
      </c>
      <c r="V4" s="11">
        <f t="shared" si="4"/>
        <v>813.4</v>
      </c>
      <c r="W4" s="11">
        <f t="shared" si="5"/>
        <v>93.39999999999998</v>
      </c>
      <c r="X4" s="12">
        <v>0</v>
      </c>
      <c r="Y4" s="11">
        <f t="shared" si="6"/>
        <v>93.39999999999998</v>
      </c>
      <c r="Z4" s="11">
        <f t="shared" si="7"/>
        <v>183.69999999999993</v>
      </c>
      <c r="AA4" s="127">
        <v>84</v>
      </c>
      <c r="AB4">
        <v>68</v>
      </c>
    </row>
    <row r="5" spans="1:28" ht="12.75" customHeight="1">
      <c r="A5" s="2" t="s">
        <v>93</v>
      </c>
      <c r="B5" s="9" t="s">
        <v>293</v>
      </c>
      <c r="C5" s="32" t="s">
        <v>92</v>
      </c>
      <c r="D5" s="66" t="s">
        <v>13</v>
      </c>
      <c r="E5" s="68">
        <v>46025</v>
      </c>
      <c r="F5" s="69" t="s">
        <v>69</v>
      </c>
      <c r="G5" s="66">
        <v>90</v>
      </c>
      <c r="H5" s="66" t="s">
        <v>141</v>
      </c>
      <c r="I5" s="69" t="s">
        <v>49</v>
      </c>
      <c r="J5" s="11">
        <v>700</v>
      </c>
      <c r="K5" s="11">
        <v>13</v>
      </c>
      <c r="L5" s="11">
        <v>11</v>
      </c>
      <c r="M5" s="11">
        <f t="shared" si="0"/>
        <v>791</v>
      </c>
      <c r="N5" s="11">
        <f t="shared" si="1"/>
        <v>91</v>
      </c>
      <c r="O5" s="12">
        <v>2</v>
      </c>
      <c r="P5" s="11">
        <f t="shared" si="2"/>
        <v>93</v>
      </c>
      <c r="Q5" s="11">
        <v>11</v>
      </c>
      <c r="R5" s="11"/>
      <c r="S5" s="11">
        <f t="shared" si="3"/>
        <v>660</v>
      </c>
      <c r="T5" s="11">
        <v>12</v>
      </c>
      <c r="U5" s="11">
        <v>31.1</v>
      </c>
      <c r="V5" s="11">
        <f t="shared" si="4"/>
        <v>751.1</v>
      </c>
      <c r="W5" s="11">
        <f t="shared" si="5"/>
        <v>91.10000000000002</v>
      </c>
      <c r="X5" s="12">
        <v>2</v>
      </c>
      <c r="Y5" s="11">
        <f t="shared" si="6"/>
        <v>93.10000000000002</v>
      </c>
      <c r="Z5" s="11">
        <f t="shared" si="7"/>
        <v>186.10000000000002</v>
      </c>
      <c r="AA5" s="127">
        <v>76</v>
      </c>
      <c r="AB5">
        <v>62</v>
      </c>
    </row>
    <row r="6" spans="1:28" ht="12.75" customHeight="1">
      <c r="A6" s="2" t="s">
        <v>94</v>
      </c>
      <c r="B6" s="9"/>
      <c r="C6" s="32" t="s">
        <v>232</v>
      </c>
      <c r="D6" s="71"/>
      <c r="E6" s="70">
        <v>12049</v>
      </c>
      <c r="F6" s="71" t="s">
        <v>233</v>
      </c>
      <c r="G6" s="32">
        <v>79</v>
      </c>
      <c r="H6" s="32">
        <v>1</v>
      </c>
      <c r="I6" s="71" t="s">
        <v>227</v>
      </c>
      <c r="J6" s="11">
        <v>2600</v>
      </c>
      <c r="K6" s="11">
        <v>44</v>
      </c>
      <c r="L6" s="11">
        <v>50.9</v>
      </c>
      <c r="M6" s="11">
        <f t="shared" si="0"/>
        <v>2690.9</v>
      </c>
      <c r="N6" s="11">
        <f t="shared" si="1"/>
        <v>90.90000000000009</v>
      </c>
      <c r="O6" s="12">
        <v>2</v>
      </c>
      <c r="P6" s="11">
        <f t="shared" si="2"/>
        <v>92.90000000000009</v>
      </c>
      <c r="Q6" s="11">
        <v>47</v>
      </c>
      <c r="R6" s="11"/>
      <c r="S6" s="11">
        <f t="shared" si="3"/>
        <v>2820</v>
      </c>
      <c r="T6" s="11">
        <v>48</v>
      </c>
      <c r="U6" s="11">
        <v>32.2</v>
      </c>
      <c r="V6" s="11">
        <f t="shared" si="4"/>
        <v>2912.2</v>
      </c>
      <c r="W6" s="11">
        <f t="shared" si="5"/>
        <v>92.19999999999982</v>
      </c>
      <c r="X6" s="12">
        <v>2</v>
      </c>
      <c r="Y6" s="11">
        <f t="shared" si="6"/>
        <v>94.19999999999982</v>
      </c>
      <c r="Z6" s="11">
        <f t="shared" si="7"/>
        <v>187.0999999999999</v>
      </c>
      <c r="AA6" s="127">
        <v>72</v>
      </c>
      <c r="AB6">
        <v>57</v>
      </c>
    </row>
    <row r="7" spans="1:28" ht="12.75" customHeight="1">
      <c r="A7" s="2" t="s">
        <v>95</v>
      </c>
      <c r="B7" s="9" t="s">
        <v>297</v>
      </c>
      <c r="C7" s="32" t="s">
        <v>217</v>
      </c>
      <c r="D7" s="32" t="s">
        <v>100</v>
      </c>
      <c r="E7" s="70">
        <v>42016</v>
      </c>
      <c r="F7" s="71" t="s">
        <v>218</v>
      </c>
      <c r="G7" s="32">
        <v>65</v>
      </c>
      <c r="H7" s="32" t="s">
        <v>141</v>
      </c>
      <c r="I7" s="76" t="s">
        <v>219</v>
      </c>
      <c r="J7" s="11">
        <v>2500</v>
      </c>
      <c r="K7" s="11">
        <v>43</v>
      </c>
      <c r="L7" s="11">
        <v>13.3</v>
      </c>
      <c r="M7" s="11">
        <f t="shared" si="0"/>
        <v>2593.3</v>
      </c>
      <c r="N7" s="11">
        <f t="shared" si="1"/>
        <v>93.30000000000018</v>
      </c>
      <c r="O7" s="12">
        <v>0</v>
      </c>
      <c r="P7" s="11">
        <f t="shared" si="2"/>
        <v>93.30000000000018</v>
      </c>
      <c r="Q7" s="11">
        <v>45</v>
      </c>
      <c r="R7" s="11"/>
      <c r="S7" s="11">
        <f t="shared" si="3"/>
        <v>2700</v>
      </c>
      <c r="T7" s="11">
        <v>46</v>
      </c>
      <c r="U7" s="11">
        <v>33.8</v>
      </c>
      <c r="V7" s="11">
        <f t="shared" si="4"/>
        <v>2793.8</v>
      </c>
      <c r="W7" s="11">
        <f t="shared" si="5"/>
        <v>93.80000000000018</v>
      </c>
      <c r="X7" s="12">
        <v>0</v>
      </c>
      <c r="Y7" s="11">
        <f t="shared" si="6"/>
        <v>93.80000000000018</v>
      </c>
      <c r="Z7" s="11">
        <f t="shared" si="7"/>
        <v>187.10000000000036</v>
      </c>
      <c r="AA7" s="127">
        <v>68</v>
      </c>
      <c r="AB7">
        <v>63</v>
      </c>
    </row>
    <row r="8" spans="1:28" ht="12.75" customHeight="1">
      <c r="A8" s="2" t="s">
        <v>96</v>
      </c>
      <c r="B8" s="9" t="s">
        <v>294</v>
      </c>
      <c r="C8" s="32" t="s">
        <v>95</v>
      </c>
      <c r="D8" s="19" t="s">
        <v>13</v>
      </c>
      <c r="E8" s="22">
        <v>43040</v>
      </c>
      <c r="F8" s="17" t="s">
        <v>62</v>
      </c>
      <c r="G8" s="19">
        <v>89</v>
      </c>
      <c r="H8" s="19">
        <v>2</v>
      </c>
      <c r="I8" s="17" t="s">
        <v>63</v>
      </c>
      <c r="J8" s="11">
        <v>850</v>
      </c>
      <c r="K8" s="11">
        <v>15</v>
      </c>
      <c r="L8" s="11">
        <v>47.2</v>
      </c>
      <c r="M8" s="11">
        <f t="shared" si="0"/>
        <v>947.2</v>
      </c>
      <c r="N8" s="11">
        <f t="shared" si="1"/>
        <v>97.20000000000005</v>
      </c>
      <c r="O8" s="12">
        <v>6</v>
      </c>
      <c r="P8" s="11">
        <f t="shared" si="2"/>
        <v>103.20000000000005</v>
      </c>
      <c r="Q8" s="11">
        <v>14</v>
      </c>
      <c r="R8" s="11"/>
      <c r="S8" s="11">
        <f t="shared" si="3"/>
        <v>840</v>
      </c>
      <c r="T8" s="11">
        <v>15</v>
      </c>
      <c r="U8" s="11">
        <v>34.7</v>
      </c>
      <c r="V8" s="11">
        <f t="shared" si="4"/>
        <v>934.7</v>
      </c>
      <c r="W8" s="11">
        <f t="shared" si="5"/>
        <v>94.70000000000005</v>
      </c>
      <c r="X8" s="12">
        <v>0</v>
      </c>
      <c r="Y8" s="11">
        <f t="shared" si="6"/>
        <v>94.70000000000005</v>
      </c>
      <c r="Z8" s="11">
        <f t="shared" si="7"/>
        <v>197.9000000000001</v>
      </c>
      <c r="AA8" s="127">
        <v>64</v>
      </c>
      <c r="AB8">
        <v>49</v>
      </c>
    </row>
    <row r="9" spans="1:29" ht="12.75" customHeight="1">
      <c r="A9" s="2" t="s">
        <v>97</v>
      </c>
      <c r="B9" s="9" t="s">
        <v>305</v>
      </c>
      <c r="C9" s="32" t="s">
        <v>94</v>
      </c>
      <c r="D9" s="66" t="s">
        <v>15</v>
      </c>
      <c r="E9" s="68">
        <v>9083</v>
      </c>
      <c r="F9" s="69" t="s">
        <v>81</v>
      </c>
      <c r="G9" s="66">
        <v>93</v>
      </c>
      <c r="H9" s="66">
        <v>2</v>
      </c>
      <c r="I9" s="69" t="s">
        <v>58</v>
      </c>
      <c r="J9" s="11">
        <v>800</v>
      </c>
      <c r="K9" s="11">
        <v>14</v>
      </c>
      <c r="L9" s="11">
        <v>56.5</v>
      </c>
      <c r="M9" s="11">
        <f t="shared" si="0"/>
        <v>896.5</v>
      </c>
      <c r="N9" s="11">
        <f t="shared" si="1"/>
        <v>96.5</v>
      </c>
      <c r="O9" s="12">
        <v>2</v>
      </c>
      <c r="P9" s="11">
        <f t="shared" si="2"/>
        <v>98.5</v>
      </c>
      <c r="Q9" s="11">
        <v>13</v>
      </c>
      <c r="R9" s="11"/>
      <c r="S9" s="11">
        <f t="shared" si="3"/>
        <v>780</v>
      </c>
      <c r="T9" s="11">
        <v>14</v>
      </c>
      <c r="U9" s="11">
        <v>39.4</v>
      </c>
      <c r="V9" s="11">
        <f t="shared" si="4"/>
        <v>879.4</v>
      </c>
      <c r="W9" s="11">
        <f t="shared" si="5"/>
        <v>99.39999999999998</v>
      </c>
      <c r="X9" s="12">
        <v>4</v>
      </c>
      <c r="Y9" s="11">
        <f t="shared" si="6"/>
        <v>103.39999999999998</v>
      </c>
      <c r="Z9" s="11">
        <f t="shared" si="7"/>
        <v>201.89999999999998</v>
      </c>
      <c r="AA9" s="127">
        <v>60</v>
      </c>
      <c r="AB9">
        <v>46</v>
      </c>
      <c r="AC9">
        <v>75</v>
      </c>
    </row>
    <row r="10" spans="1:28" ht="12.75" customHeight="1">
      <c r="A10" s="2" t="s">
        <v>98</v>
      </c>
      <c r="B10" s="9" t="s">
        <v>298</v>
      </c>
      <c r="C10" s="32" t="s">
        <v>66</v>
      </c>
      <c r="D10" s="19" t="s">
        <v>100</v>
      </c>
      <c r="E10" s="22">
        <v>43022</v>
      </c>
      <c r="F10" s="17" t="s">
        <v>67</v>
      </c>
      <c r="G10" s="19">
        <v>66</v>
      </c>
      <c r="H10" s="19">
        <v>2</v>
      </c>
      <c r="I10" s="17" t="s">
        <v>63</v>
      </c>
      <c r="J10" s="11">
        <v>1100</v>
      </c>
      <c r="K10" s="11">
        <v>20</v>
      </c>
      <c r="L10" s="11">
        <v>2.1</v>
      </c>
      <c r="M10" s="11">
        <f t="shared" si="0"/>
        <v>1202.1</v>
      </c>
      <c r="N10" s="11">
        <f t="shared" si="1"/>
        <v>102.09999999999991</v>
      </c>
      <c r="O10" s="12">
        <v>0</v>
      </c>
      <c r="P10" s="11">
        <f t="shared" si="2"/>
        <v>102.09999999999991</v>
      </c>
      <c r="Q10" s="11">
        <v>19</v>
      </c>
      <c r="R10" s="11"/>
      <c r="S10" s="11">
        <f t="shared" si="3"/>
        <v>1140</v>
      </c>
      <c r="T10" s="11">
        <v>20</v>
      </c>
      <c r="U10" s="11">
        <v>42.6</v>
      </c>
      <c r="V10" s="11">
        <f t="shared" si="4"/>
        <v>1242.6</v>
      </c>
      <c r="W10" s="11">
        <f t="shared" si="5"/>
        <v>102.59999999999991</v>
      </c>
      <c r="X10" s="12">
        <v>0</v>
      </c>
      <c r="Y10" s="11">
        <f t="shared" si="6"/>
        <v>102.59999999999991</v>
      </c>
      <c r="Z10" s="11">
        <f t="shared" si="7"/>
        <v>204.69999999999982</v>
      </c>
      <c r="AA10" s="127">
        <v>56</v>
      </c>
      <c r="AB10">
        <v>43</v>
      </c>
    </row>
    <row r="11" spans="1:28" ht="12.75" customHeight="1">
      <c r="A11" s="2" t="s">
        <v>99</v>
      </c>
      <c r="B11" s="9"/>
      <c r="C11" s="32" t="s">
        <v>73</v>
      </c>
      <c r="D11" s="32"/>
      <c r="E11" s="70">
        <v>43008</v>
      </c>
      <c r="F11" s="71" t="s">
        <v>65</v>
      </c>
      <c r="G11" s="32">
        <v>82</v>
      </c>
      <c r="H11" s="32">
        <v>2</v>
      </c>
      <c r="I11" s="71" t="s">
        <v>162</v>
      </c>
      <c r="J11" s="11">
        <v>1500</v>
      </c>
      <c r="K11" s="11">
        <v>26</v>
      </c>
      <c r="L11" s="11">
        <v>39.8</v>
      </c>
      <c r="M11" s="11">
        <f t="shared" si="0"/>
        <v>1599.8</v>
      </c>
      <c r="N11" s="11">
        <f t="shared" si="1"/>
        <v>99.79999999999995</v>
      </c>
      <c r="O11" s="12">
        <v>6</v>
      </c>
      <c r="P11" s="11">
        <f t="shared" si="2"/>
        <v>105.79999999999995</v>
      </c>
      <c r="Q11" s="11">
        <v>27</v>
      </c>
      <c r="R11" s="11"/>
      <c r="S11" s="11">
        <f t="shared" si="3"/>
        <v>1620</v>
      </c>
      <c r="T11" s="11">
        <v>28</v>
      </c>
      <c r="U11" s="11">
        <v>39</v>
      </c>
      <c r="V11" s="11">
        <f t="shared" si="4"/>
        <v>1719</v>
      </c>
      <c r="W11" s="11">
        <f t="shared" si="5"/>
        <v>99</v>
      </c>
      <c r="X11" s="12">
        <v>0</v>
      </c>
      <c r="Y11" s="11">
        <f t="shared" si="6"/>
        <v>99</v>
      </c>
      <c r="Z11" s="11">
        <f t="shared" si="7"/>
        <v>204.79999999999995</v>
      </c>
      <c r="AA11" s="127">
        <v>52</v>
      </c>
      <c r="AB11">
        <v>40</v>
      </c>
    </row>
    <row r="12" spans="1:28" ht="12.75" customHeight="1">
      <c r="A12" s="2" t="s">
        <v>64</v>
      </c>
      <c r="B12" s="9" t="s">
        <v>299</v>
      </c>
      <c r="C12" s="32" t="s">
        <v>64</v>
      </c>
      <c r="D12" s="66" t="s">
        <v>100</v>
      </c>
      <c r="E12" s="71">
        <v>52018</v>
      </c>
      <c r="F12" s="71" t="s">
        <v>60</v>
      </c>
      <c r="G12" s="32">
        <v>70</v>
      </c>
      <c r="H12" s="32">
        <v>2</v>
      </c>
      <c r="I12" s="71" t="s">
        <v>61</v>
      </c>
      <c r="J12" s="11">
        <v>1050</v>
      </c>
      <c r="K12" s="11">
        <v>19</v>
      </c>
      <c r="L12" s="11">
        <v>14.6</v>
      </c>
      <c r="M12" s="11">
        <f t="shared" si="0"/>
        <v>1154.6</v>
      </c>
      <c r="N12" s="11">
        <f t="shared" si="1"/>
        <v>104.59999999999991</v>
      </c>
      <c r="O12" s="12">
        <v>0</v>
      </c>
      <c r="P12" s="11">
        <f t="shared" si="2"/>
        <v>104.59999999999991</v>
      </c>
      <c r="Q12" s="11">
        <v>18</v>
      </c>
      <c r="R12" s="11"/>
      <c r="S12" s="11">
        <f t="shared" si="3"/>
        <v>1080</v>
      </c>
      <c r="T12" s="11">
        <v>19</v>
      </c>
      <c r="U12" s="11">
        <v>43.2</v>
      </c>
      <c r="V12" s="11">
        <f t="shared" si="4"/>
        <v>1183.2</v>
      </c>
      <c r="W12" s="11">
        <f t="shared" si="5"/>
        <v>103.20000000000005</v>
      </c>
      <c r="X12" s="12">
        <v>0</v>
      </c>
      <c r="Y12" s="11">
        <f t="shared" si="6"/>
        <v>103.20000000000005</v>
      </c>
      <c r="Z12" s="11">
        <f t="shared" si="7"/>
        <v>207.79999999999995</v>
      </c>
      <c r="AA12" s="127">
        <v>48</v>
      </c>
      <c r="AB12">
        <v>37</v>
      </c>
    </row>
    <row r="13" spans="1:28" ht="12.75" customHeight="1">
      <c r="A13" s="2" t="s">
        <v>66</v>
      </c>
      <c r="B13" s="9" t="s">
        <v>304</v>
      </c>
      <c r="C13" s="32" t="s">
        <v>98</v>
      </c>
      <c r="D13" s="19" t="s">
        <v>13</v>
      </c>
      <c r="E13" s="22">
        <v>43004</v>
      </c>
      <c r="F13" s="17" t="s">
        <v>70</v>
      </c>
      <c r="G13" s="19">
        <v>89</v>
      </c>
      <c r="H13" s="19">
        <v>2</v>
      </c>
      <c r="I13" s="17" t="s">
        <v>63</v>
      </c>
      <c r="J13" s="11">
        <v>1350</v>
      </c>
      <c r="K13" s="11">
        <v>24</v>
      </c>
      <c r="L13" s="11">
        <v>10</v>
      </c>
      <c r="M13" s="11">
        <f t="shared" si="0"/>
        <v>1450</v>
      </c>
      <c r="N13" s="11">
        <f t="shared" si="1"/>
        <v>100</v>
      </c>
      <c r="O13" s="12">
        <v>4</v>
      </c>
      <c r="P13" s="11">
        <f t="shared" si="2"/>
        <v>104</v>
      </c>
      <c r="Q13" s="11">
        <v>24</v>
      </c>
      <c r="R13" s="11"/>
      <c r="S13" s="11">
        <f t="shared" si="3"/>
        <v>1440</v>
      </c>
      <c r="T13" s="11">
        <v>25</v>
      </c>
      <c r="U13" s="11">
        <v>37</v>
      </c>
      <c r="V13" s="11">
        <f t="shared" si="4"/>
        <v>1537</v>
      </c>
      <c r="W13" s="11">
        <f t="shared" si="5"/>
        <v>97</v>
      </c>
      <c r="X13" s="12">
        <v>8</v>
      </c>
      <c r="Y13" s="11">
        <f t="shared" si="6"/>
        <v>105</v>
      </c>
      <c r="Z13" s="11">
        <f t="shared" si="7"/>
        <v>209</v>
      </c>
      <c r="AA13" s="127">
        <v>44</v>
      </c>
      <c r="AB13">
        <v>35</v>
      </c>
    </row>
    <row r="14" spans="1:28" ht="12.75" customHeight="1">
      <c r="A14" s="2" t="s">
        <v>22</v>
      </c>
      <c r="B14" s="9"/>
      <c r="C14" s="32" t="s">
        <v>23</v>
      </c>
      <c r="D14" s="66"/>
      <c r="E14" s="68">
        <v>43043</v>
      </c>
      <c r="F14" s="69" t="s">
        <v>68</v>
      </c>
      <c r="G14" s="66">
        <v>88</v>
      </c>
      <c r="H14" s="19">
        <v>2</v>
      </c>
      <c r="I14" s="69" t="s">
        <v>63</v>
      </c>
      <c r="J14" s="11">
        <v>600</v>
      </c>
      <c r="K14" s="11">
        <v>11</v>
      </c>
      <c r="L14" s="11">
        <v>39.6</v>
      </c>
      <c r="M14" s="11">
        <f t="shared" si="0"/>
        <v>699.6</v>
      </c>
      <c r="N14" s="11">
        <f t="shared" si="1"/>
        <v>99.60000000000002</v>
      </c>
      <c r="O14" s="12">
        <v>4</v>
      </c>
      <c r="P14" s="11">
        <f t="shared" si="2"/>
        <v>103.60000000000002</v>
      </c>
      <c r="Q14" s="11">
        <v>9</v>
      </c>
      <c r="R14" s="11"/>
      <c r="S14" s="11">
        <f t="shared" si="3"/>
        <v>540</v>
      </c>
      <c r="T14" s="11">
        <v>10</v>
      </c>
      <c r="U14" s="11">
        <v>42.3</v>
      </c>
      <c r="V14" s="11">
        <f t="shared" si="4"/>
        <v>642.3</v>
      </c>
      <c r="W14" s="11">
        <f t="shared" si="5"/>
        <v>102.29999999999995</v>
      </c>
      <c r="X14" s="12">
        <v>4</v>
      </c>
      <c r="Y14" s="11">
        <f t="shared" si="6"/>
        <v>106.29999999999995</v>
      </c>
      <c r="Z14" s="11">
        <f t="shared" si="7"/>
        <v>209.89999999999998</v>
      </c>
      <c r="AA14" s="127">
        <v>40</v>
      </c>
      <c r="AB14">
        <v>33</v>
      </c>
    </row>
    <row r="15" spans="1:28" ht="12.75" customHeight="1">
      <c r="A15" s="2" t="s">
        <v>23</v>
      </c>
      <c r="B15" s="9" t="s">
        <v>287</v>
      </c>
      <c r="C15" s="32" t="s">
        <v>99</v>
      </c>
      <c r="D15" s="32" t="s">
        <v>12</v>
      </c>
      <c r="E15" s="70">
        <v>14025</v>
      </c>
      <c r="F15" s="71" t="s">
        <v>83</v>
      </c>
      <c r="G15" s="32">
        <v>92</v>
      </c>
      <c r="H15" s="32">
        <v>2</v>
      </c>
      <c r="I15" s="71" t="s">
        <v>52</v>
      </c>
      <c r="J15" s="11">
        <v>1000</v>
      </c>
      <c r="K15" s="11">
        <v>18</v>
      </c>
      <c r="L15" s="11">
        <v>23</v>
      </c>
      <c r="M15" s="11">
        <f t="shared" si="0"/>
        <v>1103</v>
      </c>
      <c r="N15" s="11">
        <f t="shared" si="1"/>
        <v>103</v>
      </c>
      <c r="O15" s="12">
        <v>6</v>
      </c>
      <c r="P15" s="11">
        <f t="shared" si="2"/>
        <v>109</v>
      </c>
      <c r="Q15" s="11">
        <v>17</v>
      </c>
      <c r="R15" s="11"/>
      <c r="S15" s="11">
        <f t="shared" si="3"/>
        <v>1020</v>
      </c>
      <c r="T15" s="11">
        <v>18</v>
      </c>
      <c r="U15" s="11">
        <v>46</v>
      </c>
      <c r="V15" s="11">
        <f t="shared" si="4"/>
        <v>1126</v>
      </c>
      <c r="W15" s="11">
        <f t="shared" si="5"/>
        <v>106</v>
      </c>
      <c r="X15" s="12">
        <v>0</v>
      </c>
      <c r="Y15" s="11">
        <f t="shared" si="6"/>
        <v>106</v>
      </c>
      <c r="Z15" s="11">
        <f t="shared" si="7"/>
        <v>215</v>
      </c>
      <c r="AA15" s="127">
        <v>36</v>
      </c>
      <c r="AB15">
        <v>31</v>
      </c>
    </row>
    <row r="16" spans="1:28" ht="12.75" customHeight="1">
      <c r="A16" s="2" t="s">
        <v>24</v>
      </c>
      <c r="B16" s="9" t="s">
        <v>335</v>
      </c>
      <c r="C16" s="32" t="s">
        <v>22</v>
      </c>
      <c r="D16" s="19" t="s">
        <v>100</v>
      </c>
      <c r="E16" s="22">
        <v>23107</v>
      </c>
      <c r="F16" s="69" t="s">
        <v>143</v>
      </c>
      <c r="G16" s="19">
        <v>65</v>
      </c>
      <c r="H16" s="19">
        <v>2</v>
      </c>
      <c r="I16" s="69" t="s">
        <v>144</v>
      </c>
      <c r="J16" s="11">
        <v>1150</v>
      </c>
      <c r="K16" s="11">
        <v>20</v>
      </c>
      <c r="L16" s="11">
        <v>56.1</v>
      </c>
      <c r="M16" s="11">
        <f t="shared" si="0"/>
        <v>1256.1</v>
      </c>
      <c r="N16" s="11">
        <f t="shared" si="1"/>
        <v>106.09999999999991</v>
      </c>
      <c r="O16" s="12">
        <v>0</v>
      </c>
      <c r="P16" s="11">
        <f t="shared" si="2"/>
        <v>106.09999999999991</v>
      </c>
      <c r="Q16" s="11">
        <v>20</v>
      </c>
      <c r="R16" s="11"/>
      <c r="S16" s="11">
        <f t="shared" si="3"/>
        <v>1200</v>
      </c>
      <c r="T16" s="11">
        <v>21</v>
      </c>
      <c r="U16" s="11">
        <v>52</v>
      </c>
      <c r="V16" s="11">
        <f t="shared" si="4"/>
        <v>1312</v>
      </c>
      <c r="W16" s="11">
        <f t="shared" si="5"/>
        <v>112</v>
      </c>
      <c r="X16" s="12">
        <v>0</v>
      </c>
      <c r="Y16" s="11">
        <f t="shared" si="6"/>
        <v>112</v>
      </c>
      <c r="Z16" s="11">
        <f t="shared" si="7"/>
        <v>218.0999999999999</v>
      </c>
      <c r="AA16" s="127">
        <v>32</v>
      </c>
      <c r="AB16">
        <v>29</v>
      </c>
    </row>
    <row r="17" spans="1:28" ht="12.75" customHeight="1">
      <c r="A17" s="2" t="s">
        <v>25</v>
      </c>
      <c r="B17" s="9" t="s">
        <v>288</v>
      </c>
      <c r="C17" s="32" t="s">
        <v>97</v>
      </c>
      <c r="D17" s="66" t="s">
        <v>12</v>
      </c>
      <c r="E17" s="68">
        <v>9043</v>
      </c>
      <c r="F17" s="69" t="s">
        <v>142</v>
      </c>
      <c r="G17" s="66">
        <v>92</v>
      </c>
      <c r="H17" s="66">
        <v>2</v>
      </c>
      <c r="I17" s="77" t="s">
        <v>58</v>
      </c>
      <c r="J17" s="11">
        <v>950</v>
      </c>
      <c r="K17" s="11">
        <v>17</v>
      </c>
      <c r="L17" s="11">
        <v>34.1</v>
      </c>
      <c r="M17" s="11">
        <f t="shared" si="0"/>
        <v>1054.1</v>
      </c>
      <c r="N17" s="11">
        <f t="shared" si="1"/>
        <v>104.09999999999991</v>
      </c>
      <c r="O17" s="12">
        <v>4</v>
      </c>
      <c r="P17" s="11">
        <f t="shared" si="2"/>
        <v>108.09999999999991</v>
      </c>
      <c r="Q17" s="11">
        <v>16</v>
      </c>
      <c r="R17" s="11"/>
      <c r="S17" s="11">
        <f t="shared" si="3"/>
        <v>960</v>
      </c>
      <c r="T17" s="11">
        <v>17</v>
      </c>
      <c r="U17" s="11">
        <v>48</v>
      </c>
      <c r="V17" s="11">
        <f t="shared" si="4"/>
        <v>1068</v>
      </c>
      <c r="W17" s="11">
        <f t="shared" si="5"/>
        <v>108</v>
      </c>
      <c r="X17" s="12">
        <v>4</v>
      </c>
      <c r="Y17" s="11">
        <f t="shared" si="6"/>
        <v>112</v>
      </c>
      <c r="Z17" s="11">
        <f t="shared" si="7"/>
        <v>220.0999999999999</v>
      </c>
      <c r="AA17" s="127">
        <v>28</v>
      </c>
      <c r="AB17">
        <v>27</v>
      </c>
    </row>
    <row r="18" spans="1:28" ht="12.75" customHeight="1">
      <c r="A18" s="2" t="s">
        <v>26</v>
      </c>
      <c r="B18" s="9" t="s">
        <v>330</v>
      </c>
      <c r="C18" s="32" t="s">
        <v>96</v>
      </c>
      <c r="D18" s="66" t="s">
        <v>13</v>
      </c>
      <c r="E18" s="68">
        <v>46060</v>
      </c>
      <c r="F18" s="69" t="s">
        <v>76</v>
      </c>
      <c r="G18" s="66">
        <v>90</v>
      </c>
      <c r="H18" s="66">
        <v>2</v>
      </c>
      <c r="I18" s="69" t="s">
        <v>49</v>
      </c>
      <c r="J18" s="11">
        <v>900</v>
      </c>
      <c r="K18" s="11">
        <v>16</v>
      </c>
      <c r="L18" s="11">
        <v>50.2</v>
      </c>
      <c r="M18" s="11">
        <f t="shared" si="0"/>
        <v>1010.2</v>
      </c>
      <c r="N18" s="11">
        <f t="shared" si="1"/>
        <v>110.20000000000005</v>
      </c>
      <c r="O18" s="12">
        <v>4</v>
      </c>
      <c r="P18" s="11">
        <f t="shared" si="2"/>
        <v>114.20000000000005</v>
      </c>
      <c r="Q18" s="11">
        <v>15</v>
      </c>
      <c r="R18" s="11"/>
      <c r="S18" s="11">
        <f t="shared" si="3"/>
        <v>900</v>
      </c>
      <c r="T18" s="11">
        <v>16</v>
      </c>
      <c r="U18" s="11">
        <v>51.7</v>
      </c>
      <c r="V18" s="11">
        <f t="shared" si="4"/>
        <v>1011.7</v>
      </c>
      <c r="W18" s="11">
        <f t="shared" si="5"/>
        <v>111.70000000000005</v>
      </c>
      <c r="X18" s="12">
        <v>4</v>
      </c>
      <c r="Y18" s="11">
        <f t="shared" si="6"/>
        <v>115.70000000000005</v>
      </c>
      <c r="Z18" s="11">
        <f t="shared" si="7"/>
        <v>229.9000000000001</v>
      </c>
      <c r="AA18" s="127">
        <v>24</v>
      </c>
      <c r="AB18">
        <v>25</v>
      </c>
    </row>
    <row r="19" spans="1:29" ht="12.75" customHeight="1">
      <c r="A19" s="2" t="s">
        <v>27</v>
      </c>
      <c r="B19" s="9" t="s">
        <v>327</v>
      </c>
      <c r="C19" s="32" t="s">
        <v>34</v>
      </c>
      <c r="D19" s="15" t="s">
        <v>16</v>
      </c>
      <c r="E19" s="68">
        <v>9026</v>
      </c>
      <c r="F19" s="69" t="s">
        <v>151</v>
      </c>
      <c r="G19" s="66">
        <v>95</v>
      </c>
      <c r="H19" s="66">
        <v>3</v>
      </c>
      <c r="I19" s="69" t="s">
        <v>58</v>
      </c>
      <c r="J19" s="11">
        <v>1750</v>
      </c>
      <c r="K19" s="11">
        <v>31</v>
      </c>
      <c r="L19" s="11">
        <v>1.8</v>
      </c>
      <c r="M19" s="11">
        <f t="shared" si="0"/>
        <v>1861.8</v>
      </c>
      <c r="N19" s="11">
        <f t="shared" si="1"/>
        <v>111.79999999999995</v>
      </c>
      <c r="O19" s="12">
        <v>2</v>
      </c>
      <c r="P19" s="11">
        <f t="shared" si="2"/>
        <v>113.79999999999995</v>
      </c>
      <c r="Q19" s="11">
        <v>32</v>
      </c>
      <c r="R19" s="11"/>
      <c r="S19" s="11">
        <f t="shared" si="3"/>
        <v>1920</v>
      </c>
      <c r="T19" s="11">
        <v>33</v>
      </c>
      <c r="U19" s="11">
        <v>57.4</v>
      </c>
      <c r="V19" s="11">
        <f t="shared" si="4"/>
        <v>2037.4</v>
      </c>
      <c r="W19" s="11">
        <f t="shared" si="5"/>
        <v>117.40000000000009</v>
      </c>
      <c r="X19" s="12">
        <v>6</v>
      </c>
      <c r="Y19" s="11">
        <f t="shared" si="6"/>
        <v>123.40000000000009</v>
      </c>
      <c r="Z19" s="11">
        <f t="shared" si="7"/>
        <v>237.20000000000005</v>
      </c>
      <c r="AA19" s="127">
        <v>20</v>
      </c>
      <c r="AB19">
        <v>23</v>
      </c>
      <c r="AC19">
        <v>75</v>
      </c>
    </row>
    <row r="20" spans="1:28" ht="12.75" customHeight="1">
      <c r="A20" s="2" t="s">
        <v>28</v>
      </c>
      <c r="B20" s="9" t="s">
        <v>331</v>
      </c>
      <c r="C20" s="32" t="s">
        <v>24</v>
      </c>
      <c r="D20" s="19" t="s">
        <v>13</v>
      </c>
      <c r="E20" s="22">
        <v>70074</v>
      </c>
      <c r="F20" s="17" t="s">
        <v>71</v>
      </c>
      <c r="G20" s="19">
        <v>90</v>
      </c>
      <c r="H20" s="19">
        <v>3</v>
      </c>
      <c r="I20" s="17" t="s">
        <v>59</v>
      </c>
      <c r="J20" s="11">
        <v>1200</v>
      </c>
      <c r="K20" s="11">
        <v>21</v>
      </c>
      <c r="L20" s="11">
        <v>56.2</v>
      </c>
      <c r="M20" s="11">
        <f t="shared" si="0"/>
        <v>1316.2</v>
      </c>
      <c r="N20" s="11">
        <f t="shared" si="1"/>
        <v>116.20000000000005</v>
      </c>
      <c r="O20" s="12">
        <v>8</v>
      </c>
      <c r="P20" s="11">
        <f t="shared" si="2"/>
        <v>124.20000000000005</v>
      </c>
      <c r="Q20" s="11">
        <v>21</v>
      </c>
      <c r="R20" s="11"/>
      <c r="S20" s="11">
        <f t="shared" si="3"/>
        <v>1260</v>
      </c>
      <c r="T20" s="11">
        <v>22</v>
      </c>
      <c r="U20" s="11">
        <v>50.8</v>
      </c>
      <c r="V20" s="11">
        <f t="shared" si="4"/>
        <v>1370.8</v>
      </c>
      <c r="W20" s="11">
        <f t="shared" si="5"/>
        <v>110.79999999999995</v>
      </c>
      <c r="X20" s="12">
        <v>6</v>
      </c>
      <c r="Y20" s="11">
        <f t="shared" si="6"/>
        <v>116.79999999999995</v>
      </c>
      <c r="Z20" s="11">
        <f t="shared" si="7"/>
        <v>241</v>
      </c>
      <c r="AA20" s="127">
        <v>19</v>
      </c>
      <c r="AB20">
        <v>21</v>
      </c>
    </row>
    <row r="21" spans="1:29" ht="12.75" customHeight="1">
      <c r="A21" s="2" t="s">
        <v>29</v>
      </c>
      <c r="B21" s="9" t="s">
        <v>306</v>
      </c>
      <c r="C21" s="32" t="s">
        <v>26</v>
      </c>
      <c r="D21" s="66" t="s">
        <v>15</v>
      </c>
      <c r="E21" s="68">
        <v>52022</v>
      </c>
      <c r="F21" s="69" t="s">
        <v>146</v>
      </c>
      <c r="G21" s="66">
        <v>94</v>
      </c>
      <c r="H21" s="66">
        <v>3</v>
      </c>
      <c r="I21" s="69" t="s">
        <v>61</v>
      </c>
      <c r="J21" s="11">
        <v>1300</v>
      </c>
      <c r="K21" s="11">
        <v>23</v>
      </c>
      <c r="L21" s="11">
        <v>39.2</v>
      </c>
      <c r="M21" s="11">
        <f t="shared" si="0"/>
        <v>1419.2</v>
      </c>
      <c r="N21" s="11">
        <f t="shared" si="1"/>
        <v>119.20000000000005</v>
      </c>
      <c r="O21" s="12">
        <v>4</v>
      </c>
      <c r="P21" s="11">
        <f t="shared" si="2"/>
        <v>123.20000000000005</v>
      </c>
      <c r="Q21" s="11">
        <v>23</v>
      </c>
      <c r="R21" s="11"/>
      <c r="S21" s="11">
        <f t="shared" si="3"/>
        <v>1380</v>
      </c>
      <c r="T21" s="11">
        <v>24</v>
      </c>
      <c r="U21" s="11">
        <v>58</v>
      </c>
      <c r="V21" s="11">
        <f t="shared" si="4"/>
        <v>1498</v>
      </c>
      <c r="W21" s="11">
        <f t="shared" si="5"/>
        <v>118</v>
      </c>
      <c r="X21" s="12">
        <v>2</v>
      </c>
      <c r="Y21" s="11">
        <f t="shared" si="6"/>
        <v>120</v>
      </c>
      <c r="Z21" s="11">
        <f t="shared" si="7"/>
        <v>243.20000000000005</v>
      </c>
      <c r="AA21" s="127">
        <v>18</v>
      </c>
      <c r="AB21">
        <v>19</v>
      </c>
      <c r="AC21">
        <v>68</v>
      </c>
    </row>
    <row r="22" spans="1:28" ht="12.75" customHeight="1">
      <c r="A22" s="2" t="s">
        <v>30</v>
      </c>
      <c r="B22" s="9"/>
      <c r="C22" s="32" t="s">
        <v>220</v>
      </c>
      <c r="D22" s="71"/>
      <c r="E22" s="70">
        <v>8008</v>
      </c>
      <c r="F22" s="71" t="s">
        <v>221</v>
      </c>
      <c r="G22" s="32">
        <v>76</v>
      </c>
      <c r="H22" s="32">
        <v>3</v>
      </c>
      <c r="I22" s="71" t="s">
        <v>222</v>
      </c>
      <c r="J22" s="11">
        <v>2550</v>
      </c>
      <c r="K22" s="11">
        <v>44</v>
      </c>
      <c r="L22" s="11">
        <v>24.4</v>
      </c>
      <c r="M22" s="11">
        <f t="shared" si="0"/>
        <v>2664.4</v>
      </c>
      <c r="N22" s="11">
        <f t="shared" si="1"/>
        <v>114.40000000000009</v>
      </c>
      <c r="O22" s="12">
        <v>8</v>
      </c>
      <c r="P22" s="11">
        <f t="shared" si="2"/>
        <v>122.40000000000009</v>
      </c>
      <c r="Q22" s="11">
        <v>46</v>
      </c>
      <c r="R22" s="11"/>
      <c r="S22" s="11">
        <f t="shared" si="3"/>
        <v>2760</v>
      </c>
      <c r="T22" s="11">
        <v>47</v>
      </c>
      <c r="U22" s="11">
        <v>57.2</v>
      </c>
      <c r="V22" s="11">
        <f t="shared" si="4"/>
        <v>2877.2</v>
      </c>
      <c r="W22" s="11">
        <f t="shared" si="5"/>
        <v>117.19999999999982</v>
      </c>
      <c r="X22" s="12">
        <v>8</v>
      </c>
      <c r="Y22" s="11">
        <f t="shared" si="6"/>
        <v>125.19999999999982</v>
      </c>
      <c r="Z22" s="11">
        <f t="shared" si="7"/>
        <v>247.5999999999999</v>
      </c>
      <c r="AA22" s="127">
        <v>17</v>
      </c>
      <c r="AB22">
        <v>17</v>
      </c>
    </row>
    <row r="23" spans="1:29" ht="12.75" customHeight="1">
      <c r="A23" s="2" t="s">
        <v>31</v>
      </c>
      <c r="B23" s="9" t="s">
        <v>307</v>
      </c>
      <c r="C23" s="32" t="s">
        <v>33</v>
      </c>
      <c r="D23" s="32" t="s">
        <v>15</v>
      </c>
      <c r="E23" s="70">
        <v>43029</v>
      </c>
      <c r="F23" s="71" t="s">
        <v>150</v>
      </c>
      <c r="G23" s="32">
        <v>94</v>
      </c>
      <c r="H23" s="32">
        <v>3</v>
      </c>
      <c r="I23" s="69" t="s">
        <v>63</v>
      </c>
      <c r="J23" s="11">
        <v>1700</v>
      </c>
      <c r="K23" s="11">
        <v>30</v>
      </c>
      <c r="L23" s="11">
        <v>20</v>
      </c>
      <c r="M23" s="11">
        <f t="shared" si="0"/>
        <v>1820</v>
      </c>
      <c r="N23" s="11">
        <f t="shared" si="1"/>
        <v>120</v>
      </c>
      <c r="O23" s="12">
        <v>2</v>
      </c>
      <c r="P23" s="11">
        <f t="shared" si="2"/>
        <v>122</v>
      </c>
      <c r="Q23" s="11">
        <v>31</v>
      </c>
      <c r="R23" s="11"/>
      <c r="S23" s="11">
        <f t="shared" si="3"/>
        <v>1860</v>
      </c>
      <c r="T23" s="11">
        <v>32</v>
      </c>
      <c r="U23" s="11">
        <v>59.8</v>
      </c>
      <c r="V23" s="11">
        <f t="shared" si="4"/>
        <v>1979.8</v>
      </c>
      <c r="W23" s="11">
        <f t="shared" si="5"/>
        <v>119.79999999999995</v>
      </c>
      <c r="X23" s="12">
        <v>6</v>
      </c>
      <c r="Y23" s="11">
        <f t="shared" si="6"/>
        <v>125.79999999999995</v>
      </c>
      <c r="Z23" s="11">
        <f t="shared" si="7"/>
        <v>247.79999999999995</v>
      </c>
      <c r="AA23" s="127">
        <v>16</v>
      </c>
      <c r="AB23">
        <v>15</v>
      </c>
      <c r="AC23">
        <v>62</v>
      </c>
    </row>
    <row r="24" spans="1:28" ht="12.75" customHeight="1">
      <c r="A24" s="2" t="s">
        <v>32</v>
      </c>
      <c r="B24" s="9"/>
      <c r="C24" s="32" t="s">
        <v>28</v>
      </c>
      <c r="D24" s="66"/>
      <c r="E24" s="68">
        <v>43003</v>
      </c>
      <c r="F24" s="69" t="s">
        <v>148</v>
      </c>
      <c r="G24" s="66">
        <v>74</v>
      </c>
      <c r="H24" s="66">
        <v>3</v>
      </c>
      <c r="I24" s="69" t="s">
        <v>63</v>
      </c>
      <c r="J24" s="11">
        <v>1450</v>
      </c>
      <c r="K24" s="11">
        <v>26</v>
      </c>
      <c r="L24" s="11">
        <v>12.8</v>
      </c>
      <c r="M24" s="11">
        <f t="shared" si="0"/>
        <v>1572.8</v>
      </c>
      <c r="N24" s="11">
        <f t="shared" si="1"/>
        <v>122.79999999999995</v>
      </c>
      <c r="O24" s="12">
        <v>6</v>
      </c>
      <c r="P24" s="11">
        <f t="shared" si="2"/>
        <v>128.79999999999995</v>
      </c>
      <c r="Q24" s="11">
        <v>26</v>
      </c>
      <c r="R24" s="11"/>
      <c r="S24" s="11">
        <f t="shared" si="3"/>
        <v>1560</v>
      </c>
      <c r="T24" s="11">
        <v>27</v>
      </c>
      <c r="U24" s="11">
        <v>56.1</v>
      </c>
      <c r="V24" s="11">
        <f t="shared" si="4"/>
        <v>1676.1</v>
      </c>
      <c r="W24" s="11">
        <f t="shared" si="5"/>
        <v>116.09999999999991</v>
      </c>
      <c r="X24" s="12">
        <v>4</v>
      </c>
      <c r="Y24" s="11">
        <f t="shared" si="6"/>
        <v>120.09999999999991</v>
      </c>
      <c r="Z24" s="11">
        <f t="shared" si="7"/>
        <v>248.89999999999986</v>
      </c>
      <c r="AA24" s="127">
        <v>15</v>
      </c>
      <c r="AB24">
        <v>14</v>
      </c>
    </row>
    <row r="25" spans="1:29" ht="12.75" customHeight="1">
      <c r="A25" s="2" t="s">
        <v>33</v>
      </c>
      <c r="B25" s="9" t="s">
        <v>289</v>
      </c>
      <c r="C25" s="32" t="s">
        <v>25</v>
      </c>
      <c r="D25" s="66" t="s">
        <v>12</v>
      </c>
      <c r="E25" s="71">
        <v>65022</v>
      </c>
      <c r="F25" s="71" t="s">
        <v>145</v>
      </c>
      <c r="G25" s="32">
        <v>91</v>
      </c>
      <c r="H25" s="32">
        <v>3</v>
      </c>
      <c r="I25" s="71" t="s">
        <v>125</v>
      </c>
      <c r="J25" s="11">
        <v>1250</v>
      </c>
      <c r="K25" s="11">
        <v>22</v>
      </c>
      <c r="L25" s="11">
        <v>52.7</v>
      </c>
      <c r="M25" s="11">
        <f>(K25*60)+L25</f>
        <v>1372.7</v>
      </c>
      <c r="N25" s="11">
        <f>M25-J25</f>
        <v>122.70000000000005</v>
      </c>
      <c r="O25" s="12">
        <v>8</v>
      </c>
      <c r="P25" s="11">
        <f>O25+N25</f>
        <v>130.70000000000005</v>
      </c>
      <c r="Q25" s="11">
        <v>22</v>
      </c>
      <c r="R25" s="11"/>
      <c r="S25" s="11">
        <f>(Q25*60)+R25</f>
        <v>1320</v>
      </c>
      <c r="T25" s="11">
        <v>24</v>
      </c>
      <c r="U25" s="11">
        <v>0.7</v>
      </c>
      <c r="V25" s="11">
        <f>(T25*60)+U25</f>
        <v>1440.7</v>
      </c>
      <c r="W25" s="11">
        <f>V25-S25</f>
        <v>120.70000000000005</v>
      </c>
      <c r="X25" s="12">
        <v>2</v>
      </c>
      <c r="Y25" s="11">
        <f>X25+W25</f>
        <v>122.70000000000005</v>
      </c>
      <c r="Z25" s="11">
        <f>Y25+P25</f>
        <v>253.4000000000001</v>
      </c>
      <c r="AA25" s="127">
        <v>14</v>
      </c>
      <c r="AB25">
        <v>13</v>
      </c>
      <c r="AC25">
        <v>57</v>
      </c>
    </row>
    <row r="26" spans="1:28" ht="12.75" customHeight="1">
      <c r="A26" s="2" t="s">
        <v>34</v>
      </c>
      <c r="B26" s="9" t="s">
        <v>308</v>
      </c>
      <c r="C26" s="32" t="s">
        <v>32</v>
      </c>
      <c r="D26" s="32" t="s">
        <v>15</v>
      </c>
      <c r="E26" s="70">
        <v>47019</v>
      </c>
      <c r="F26" s="71" t="s">
        <v>84</v>
      </c>
      <c r="G26" s="32">
        <v>94</v>
      </c>
      <c r="H26" s="32">
        <v>3</v>
      </c>
      <c r="I26" s="71" t="s">
        <v>78</v>
      </c>
      <c r="J26" s="11">
        <v>1650</v>
      </c>
      <c r="K26" s="11">
        <v>29</v>
      </c>
      <c r="L26" s="11">
        <v>35.6</v>
      </c>
      <c r="M26" s="11">
        <f>(K26*60)+L26</f>
        <v>1775.6</v>
      </c>
      <c r="N26" s="11">
        <f>M26-J26</f>
        <v>125.59999999999991</v>
      </c>
      <c r="O26" s="12">
        <v>0</v>
      </c>
      <c r="P26" s="11">
        <f>O26+N26</f>
        <v>125.59999999999991</v>
      </c>
      <c r="Q26" s="11">
        <v>29</v>
      </c>
      <c r="R26" s="11">
        <v>58</v>
      </c>
      <c r="S26" s="11">
        <f>(Q26*60)+R26</f>
        <v>1798</v>
      </c>
      <c r="T26" s="11">
        <v>31</v>
      </c>
      <c r="U26" s="11">
        <v>55.8</v>
      </c>
      <c r="V26" s="11">
        <f>(T26*60)+U26</f>
        <v>1915.8</v>
      </c>
      <c r="W26" s="11">
        <f>V26-S26</f>
        <v>117.79999999999995</v>
      </c>
      <c r="X26" s="12">
        <v>10</v>
      </c>
      <c r="Y26" s="11">
        <f>X26+W26</f>
        <v>127.79999999999995</v>
      </c>
      <c r="Z26" s="11">
        <f>Y26+P26</f>
        <v>253.39999999999986</v>
      </c>
      <c r="AA26" s="127">
        <v>13</v>
      </c>
      <c r="AB26">
        <v>12</v>
      </c>
    </row>
    <row r="27" spans="1:29" ht="12.75" customHeight="1">
      <c r="A27" s="2" t="s">
        <v>35</v>
      </c>
      <c r="B27" s="9" t="s">
        <v>328</v>
      </c>
      <c r="C27" s="32" t="s">
        <v>35</v>
      </c>
      <c r="D27" s="66" t="s">
        <v>16</v>
      </c>
      <c r="E27" s="68">
        <v>9022</v>
      </c>
      <c r="F27" s="69" t="s">
        <v>152</v>
      </c>
      <c r="G27" s="66">
        <v>95</v>
      </c>
      <c r="H27" s="66">
        <v>3</v>
      </c>
      <c r="I27" s="69" t="s">
        <v>58</v>
      </c>
      <c r="J27" s="11">
        <v>1800</v>
      </c>
      <c r="K27" s="11">
        <v>32</v>
      </c>
      <c r="L27" s="11">
        <v>1.2</v>
      </c>
      <c r="M27" s="11">
        <f t="shared" si="0"/>
        <v>1921.2</v>
      </c>
      <c r="N27" s="11">
        <f t="shared" si="1"/>
        <v>121.20000000000005</v>
      </c>
      <c r="O27" s="12">
        <v>6</v>
      </c>
      <c r="P27" s="11">
        <f t="shared" si="2"/>
        <v>127.20000000000005</v>
      </c>
      <c r="Q27" s="11">
        <v>33</v>
      </c>
      <c r="R27" s="11"/>
      <c r="S27" s="11">
        <f t="shared" si="3"/>
        <v>1980</v>
      </c>
      <c r="T27" s="11">
        <v>35</v>
      </c>
      <c r="U27" s="11">
        <v>0.5</v>
      </c>
      <c r="V27" s="11">
        <f t="shared" si="4"/>
        <v>2100.5</v>
      </c>
      <c r="W27" s="11">
        <f t="shared" si="5"/>
        <v>120.5</v>
      </c>
      <c r="X27" s="12">
        <v>6</v>
      </c>
      <c r="Y27" s="11">
        <f t="shared" si="6"/>
        <v>126.5</v>
      </c>
      <c r="Z27" s="11">
        <f t="shared" si="7"/>
        <v>253.70000000000005</v>
      </c>
      <c r="AA27" s="127">
        <v>12</v>
      </c>
      <c r="AB27">
        <v>11</v>
      </c>
      <c r="AC27">
        <v>68</v>
      </c>
    </row>
    <row r="28" spans="1:28" ht="12.75" customHeight="1">
      <c r="A28" s="2" t="s">
        <v>36</v>
      </c>
      <c r="B28" s="23"/>
      <c r="C28" s="32" t="s">
        <v>234</v>
      </c>
      <c r="D28" s="71"/>
      <c r="E28" s="70">
        <v>49032</v>
      </c>
      <c r="F28" s="71" t="s">
        <v>235</v>
      </c>
      <c r="G28" s="32">
        <v>87</v>
      </c>
      <c r="H28" s="32">
        <v>3</v>
      </c>
      <c r="I28" s="71" t="s">
        <v>17</v>
      </c>
      <c r="J28" s="11">
        <v>2650</v>
      </c>
      <c r="K28" s="11">
        <v>46</v>
      </c>
      <c r="L28" s="11">
        <v>12.5</v>
      </c>
      <c r="M28" s="11">
        <f t="shared" si="0"/>
        <v>2772.5</v>
      </c>
      <c r="N28" s="11">
        <f t="shared" si="1"/>
        <v>122.5</v>
      </c>
      <c r="O28" s="12">
        <v>4</v>
      </c>
      <c r="P28" s="11">
        <f t="shared" si="2"/>
        <v>126.5</v>
      </c>
      <c r="Q28" s="11">
        <v>48</v>
      </c>
      <c r="R28" s="11"/>
      <c r="S28" s="11">
        <f t="shared" si="3"/>
        <v>2880</v>
      </c>
      <c r="T28" s="11">
        <v>50</v>
      </c>
      <c r="U28" s="11">
        <v>7.4</v>
      </c>
      <c r="V28" s="11">
        <f t="shared" si="4"/>
        <v>3007.4</v>
      </c>
      <c r="W28" s="11">
        <f t="shared" si="5"/>
        <v>127.40000000000009</v>
      </c>
      <c r="X28" s="12">
        <v>4</v>
      </c>
      <c r="Y28" s="11">
        <f t="shared" si="6"/>
        <v>131.4000000000001</v>
      </c>
      <c r="Z28" s="11">
        <f t="shared" si="7"/>
        <v>257.9000000000001</v>
      </c>
      <c r="AA28" s="127">
        <v>11</v>
      </c>
      <c r="AB28">
        <v>10</v>
      </c>
    </row>
    <row r="29" spans="1:28" ht="12.75" customHeight="1">
      <c r="A29" s="2" t="s">
        <v>37</v>
      </c>
      <c r="B29" s="9" t="s">
        <v>336</v>
      </c>
      <c r="C29" s="32" t="s">
        <v>47</v>
      </c>
      <c r="D29" s="32" t="s">
        <v>100</v>
      </c>
      <c r="E29" s="70">
        <v>44011</v>
      </c>
      <c r="F29" s="71" t="s">
        <v>160</v>
      </c>
      <c r="G29" s="32">
        <v>66</v>
      </c>
      <c r="H29" s="32">
        <v>0</v>
      </c>
      <c r="I29" s="71" t="s">
        <v>161</v>
      </c>
      <c r="J29" s="11">
        <v>2400</v>
      </c>
      <c r="K29" s="11">
        <v>42</v>
      </c>
      <c r="L29" s="11">
        <v>12.5</v>
      </c>
      <c r="M29" s="11">
        <f t="shared" si="0"/>
        <v>2532.5</v>
      </c>
      <c r="N29" s="11">
        <f t="shared" si="1"/>
        <v>132.5</v>
      </c>
      <c r="O29" s="12">
        <v>4</v>
      </c>
      <c r="P29" s="11">
        <f t="shared" si="2"/>
        <v>136.5</v>
      </c>
      <c r="Q29" s="11">
        <v>15</v>
      </c>
      <c r="R29" s="11"/>
      <c r="S29" s="11">
        <f t="shared" si="3"/>
        <v>900</v>
      </c>
      <c r="T29" s="11">
        <v>17</v>
      </c>
      <c r="U29" s="11">
        <v>4.6</v>
      </c>
      <c r="V29" s="11">
        <f t="shared" si="4"/>
        <v>1024.6</v>
      </c>
      <c r="W29" s="11">
        <f t="shared" si="5"/>
        <v>124.59999999999991</v>
      </c>
      <c r="X29" s="12">
        <v>0</v>
      </c>
      <c r="Y29" s="11">
        <f t="shared" si="6"/>
        <v>124.59999999999991</v>
      </c>
      <c r="Z29" s="11">
        <f t="shared" si="7"/>
        <v>261.0999999999999</v>
      </c>
      <c r="AA29" s="127">
        <v>10</v>
      </c>
      <c r="AB29">
        <v>9</v>
      </c>
    </row>
    <row r="30" spans="1:29" ht="12.75" customHeight="1">
      <c r="A30" s="2" t="s">
        <v>38</v>
      </c>
      <c r="B30" s="9" t="s">
        <v>334</v>
      </c>
      <c r="C30" s="32" t="s">
        <v>40</v>
      </c>
      <c r="D30" s="32" t="s">
        <v>82</v>
      </c>
      <c r="E30" s="68">
        <v>9030</v>
      </c>
      <c r="F30" s="69" t="s">
        <v>155</v>
      </c>
      <c r="G30" s="66">
        <v>97</v>
      </c>
      <c r="H30" s="66"/>
      <c r="I30" s="69" t="s">
        <v>58</v>
      </c>
      <c r="J30" s="11">
        <v>2050</v>
      </c>
      <c r="K30" s="11">
        <v>36</v>
      </c>
      <c r="L30" s="11">
        <v>15.9</v>
      </c>
      <c r="M30" s="11">
        <f t="shared" si="0"/>
        <v>2175.9</v>
      </c>
      <c r="N30" s="11">
        <f t="shared" si="1"/>
        <v>125.90000000000009</v>
      </c>
      <c r="O30" s="12">
        <v>2</v>
      </c>
      <c r="P30" s="11">
        <f t="shared" si="2"/>
        <v>127.90000000000009</v>
      </c>
      <c r="Q30" s="11">
        <v>38</v>
      </c>
      <c r="R30" s="11"/>
      <c r="S30" s="11">
        <f t="shared" si="3"/>
        <v>2280</v>
      </c>
      <c r="T30" s="11">
        <v>40</v>
      </c>
      <c r="U30" s="11">
        <v>7.8</v>
      </c>
      <c r="V30" s="11">
        <f t="shared" si="4"/>
        <v>2407.8</v>
      </c>
      <c r="W30" s="11">
        <f t="shared" si="5"/>
        <v>127.80000000000018</v>
      </c>
      <c r="X30" s="12">
        <v>6</v>
      </c>
      <c r="Y30" s="11">
        <f t="shared" si="6"/>
        <v>133.80000000000018</v>
      </c>
      <c r="Z30" s="11">
        <f t="shared" si="7"/>
        <v>261.7000000000003</v>
      </c>
      <c r="AA30" s="127"/>
      <c r="AB30">
        <v>8</v>
      </c>
      <c r="AC30">
        <v>75</v>
      </c>
    </row>
    <row r="31" spans="1:28" ht="12.75" customHeight="1">
      <c r="A31" s="2" t="s">
        <v>39</v>
      </c>
      <c r="B31" s="9" t="s">
        <v>290</v>
      </c>
      <c r="C31" s="32" t="s">
        <v>30</v>
      </c>
      <c r="D31" s="32" t="s">
        <v>12</v>
      </c>
      <c r="E31" s="70">
        <v>47027</v>
      </c>
      <c r="F31" s="71" t="s">
        <v>103</v>
      </c>
      <c r="G31" s="32">
        <v>92</v>
      </c>
      <c r="H31" s="32">
        <v>3</v>
      </c>
      <c r="I31" s="71" t="s">
        <v>78</v>
      </c>
      <c r="J31" s="11">
        <v>1550</v>
      </c>
      <c r="K31" s="11">
        <v>27</v>
      </c>
      <c r="L31" s="11">
        <v>59</v>
      </c>
      <c r="M31" s="11">
        <f t="shared" si="0"/>
        <v>1679</v>
      </c>
      <c r="N31" s="11">
        <f t="shared" si="1"/>
        <v>129</v>
      </c>
      <c r="O31" s="12">
        <v>2</v>
      </c>
      <c r="P31" s="11">
        <f t="shared" si="2"/>
        <v>131</v>
      </c>
      <c r="Q31" s="11">
        <v>28</v>
      </c>
      <c r="R31" s="11"/>
      <c r="S31" s="11">
        <f t="shared" si="3"/>
        <v>1680</v>
      </c>
      <c r="T31" s="11">
        <v>30</v>
      </c>
      <c r="U31" s="11">
        <v>10.2</v>
      </c>
      <c r="V31" s="11">
        <f t="shared" si="4"/>
        <v>1810.2</v>
      </c>
      <c r="W31" s="11">
        <f t="shared" si="5"/>
        <v>130.20000000000005</v>
      </c>
      <c r="X31" s="12">
        <v>6</v>
      </c>
      <c r="Y31" s="11">
        <f t="shared" si="6"/>
        <v>136.20000000000005</v>
      </c>
      <c r="Z31" s="11">
        <f t="shared" si="7"/>
        <v>267.20000000000005</v>
      </c>
      <c r="AA31" s="127">
        <v>9</v>
      </c>
      <c r="AB31">
        <v>7</v>
      </c>
    </row>
    <row r="32" spans="1:29" ht="12.75" customHeight="1">
      <c r="A32" s="2" t="s">
        <v>40</v>
      </c>
      <c r="B32" s="9" t="s">
        <v>339</v>
      </c>
      <c r="C32" s="32" t="s">
        <v>31</v>
      </c>
      <c r="D32" s="66" t="s">
        <v>15</v>
      </c>
      <c r="E32" s="68">
        <v>43016</v>
      </c>
      <c r="F32" s="69" t="s">
        <v>105</v>
      </c>
      <c r="G32" s="66">
        <v>94</v>
      </c>
      <c r="H32" s="66">
        <v>3</v>
      </c>
      <c r="I32" s="69" t="s">
        <v>63</v>
      </c>
      <c r="J32" s="11">
        <v>1600</v>
      </c>
      <c r="K32" s="11">
        <v>28</v>
      </c>
      <c r="L32" s="11">
        <v>51.8</v>
      </c>
      <c r="M32" s="11">
        <f t="shared" si="0"/>
        <v>1731.8</v>
      </c>
      <c r="N32" s="11">
        <f t="shared" si="1"/>
        <v>131.79999999999995</v>
      </c>
      <c r="O32" s="12">
        <v>2</v>
      </c>
      <c r="P32" s="11">
        <f t="shared" si="2"/>
        <v>133.79999999999995</v>
      </c>
      <c r="Q32" s="11">
        <v>29</v>
      </c>
      <c r="R32" s="11"/>
      <c r="S32" s="11">
        <f t="shared" si="3"/>
        <v>1740</v>
      </c>
      <c r="T32" s="11">
        <v>31</v>
      </c>
      <c r="U32" s="11">
        <v>7.7</v>
      </c>
      <c r="V32" s="11">
        <f t="shared" si="4"/>
        <v>1867.7</v>
      </c>
      <c r="W32" s="11">
        <f t="shared" si="5"/>
        <v>127.70000000000005</v>
      </c>
      <c r="X32" s="12">
        <v>6</v>
      </c>
      <c r="Y32" s="11">
        <f t="shared" si="6"/>
        <v>133.70000000000005</v>
      </c>
      <c r="Z32" s="11">
        <f t="shared" si="7"/>
        <v>267.5</v>
      </c>
      <c r="AA32" s="127">
        <v>8</v>
      </c>
      <c r="AB32">
        <v>6</v>
      </c>
      <c r="AC32">
        <v>53</v>
      </c>
    </row>
    <row r="33" spans="1:29" ht="12.75" customHeight="1">
      <c r="A33" s="2" t="s">
        <v>41</v>
      </c>
      <c r="B33" s="23" t="s">
        <v>340</v>
      </c>
      <c r="C33" s="32" t="s">
        <v>43</v>
      </c>
      <c r="D33" s="32" t="s">
        <v>15</v>
      </c>
      <c r="E33" s="70">
        <v>14029</v>
      </c>
      <c r="F33" s="71" t="s">
        <v>157</v>
      </c>
      <c r="G33" s="32">
        <v>94</v>
      </c>
      <c r="H33" s="32">
        <v>0</v>
      </c>
      <c r="I33" s="71" t="s">
        <v>52</v>
      </c>
      <c r="J33" s="11">
        <v>2200</v>
      </c>
      <c r="K33" s="11">
        <v>38</v>
      </c>
      <c r="L33" s="11">
        <v>53.8</v>
      </c>
      <c r="M33" s="11">
        <f t="shared" si="0"/>
        <v>2333.8</v>
      </c>
      <c r="N33" s="11">
        <f t="shared" si="1"/>
        <v>133.80000000000018</v>
      </c>
      <c r="O33" s="12">
        <v>6</v>
      </c>
      <c r="P33" s="11">
        <f t="shared" si="2"/>
        <v>139.80000000000018</v>
      </c>
      <c r="Q33" s="11">
        <v>41</v>
      </c>
      <c r="R33" s="11"/>
      <c r="S33" s="11">
        <f t="shared" si="3"/>
        <v>2460</v>
      </c>
      <c r="T33" s="11">
        <v>43</v>
      </c>
      <c r="U33" s="11">
        <v>9.1</v>
      </c>
      <c r="V33" s="11">
        <f t="shared" si="4"/>
        <v>2589.1</v>
      </c>
      <c r="W33" s="11">
        <f t="shared" si="5"/>
        <v>129.0999999999999</v>
      </c>
      <c r="X33" s="12">
        <v>2</v>
      </c>
      <c r="Y33" s="11">
        <f t="shared" si="6"/>
        <v>131.0999999999999</v>
      </c>
      <c r="Z33" s="11">
        <f t="shared" si="7"/>
        <v>270.9000000000001</v>
      </c>
      <c r="AA33" s="127">
        <v>7</v>
      </c>
      <c r="AB33">
        <v>5</v>
      </c>
      <c r="AC33">
        <v>49</v>
      </c>
    </row>
    <row r="34" spans="1:28" ht="12.75" customHeight="1">
      <c r="A34" s="2" t="s">
        <v>42</v>
      </c>
      <c r="B34" s="9" t="s">
        <v>291</v>
      </c>
      <c r="C34" s="32" t="s">
        <v>27</v>
      </c>
      <c r="D34" s="19" t="s">
        <v>12</v>
      </c>
      <c r="E34" s="71">
        <v>65018</v>
      </c>
      <c r="F34" s="17" t="s">
        <v>147</v>
      </c>
      <c r="G34" s="19">
        <v>91</v>
      </c>
      <c r="H34" s="19">
        <v>3</v>
      </c>
      <c r="I34" s="17" t="s">
        <v>125</v>
      </c>
      <c r="J34" s="11">
        <v>1400</v>
      </c>
      <c r="K34" s="11">
        <v>25</v>
      </c>
      <c r="L34" s="11">
        <v>25.5</v>
      </c>
      <c r="M34" s="11">
        <f t="shared" si="0"/>
        <v>1525.5</v>
      </c>
      <c r="N34" s="11">
        <f t="shared" si="1"/>
        <v>125.5</v>
      </c>
      <c r="O34" s="12">
        <v>12</v>
      </c>
      <c r="P34" s="11">
        <f t="shared" si="2"/>
        <v>137.5</v>
      </c>
      <c r="Q34" s="11">
        <v>25</v>
      </c>
      <c r="R34" s="11"/>
      <c r="S34" s="11">
        <f t="shared" si="3"/>
        <v>1500</v>
      </c>
      <c r="T34" s="11">
        <v>27</v>
      </c>
      <c r="U34" s="11">
        <v>4.7</v>
      </c>
      <c r="V34" s="11">
        <f t="shared" si="4"/>
        <v>1624.7</v>
      </c>
      <c r="W34" s="11">
        <f t="shared" si="5"/>
        <v>124.70000000000005</v>
      </c>
      <c r="X34" s="12">
        <v>10</v>
      </c>
      <c r="Y34" s="11">
        <f t="shared" si="6"/>
        <v>134.70000000000005</v>
      </c>
      <c r="Z34" s="11">
        <f t="shared" si="7"/>
        <v>272.20000000000005</v>
      </c>
      <c r="AA34" s="127">
        <v>6</v>
      </c>
      <c r="AB34">
        <v>4</v>
      </c>
    </row>
    <row r="35" spans="1:28" ht="12.75" customHeight="1">
      <c r="A35" s="2" t="s">
        <v>43</v>
      </c>
      <c r="B35" s="9" t="s">
        <v>332</v>
      </c>
      <c r="C35" s="32" t="s">
        <v>46</v>
      </c>
      <c r="D35" s="32" t="s">
        <v>13</v>
      </c>
      <c r="E35" s="70">
        <v>43001</v>
      </c>
      <c r="F35" s="71" t="s">
        <v>74</v>
      </c>
      <c r="G35" s="32">
        <v>90</v>
      </c>
      <c r="H35" s="32">
        <v>0</v>
      </c>
      <c r="I35" s="71" t="s">
        <v>63</v>
      </c>
      <c r="J35" s="11">
        <v>2350</v>
      </c>
      <c r="K35" s="11">
        <v>41</v>
      </c>
      <c r="L35" s="11">
        <v>23.6</v>
      </c>
      <c r="M35" s="11">
        <f t="shared" si="0"/>
        <v>2483.6</v>
      </c>
      <c r="N35" s="11">
        <f t="shared" si="1"/>
        <v>133.5999999999999</v>
      </c>
      <c r="O35" s="12">
        <v>4</v>
      </c>
      <c r="P35" s="11">
        <f t="shared" si="2"/>
        <v>137.5999999999999</v>
      </c>
      <c r="Q35" s="11">
        <v>44</v>
      </c>
      <c r="R35" s="11"/>
      <c r="S35" s="11">
        <f t="shared" si="3"/>
        <v>2640</v>
      </c>
      <c r="T35" s="11">
        <v>46</v>
      </c>
      <c r="U35" s="11">
        <v>15.3</v>
      </c>
      <c r="V35" s="11">
        <f t="shared" si="4"/>
        <v>2775.3</v>
      </c>
      <c r="W35" s="11">
        <f t="shared" si="5"/>
        <v>135.30000000000018</v>
      </c>
      <c r="X35" s="12">
        <v>8</v>
      </c>
      <c r="Y35" s="11">
        <f t="shared" si="6"/>
        <v>143.30000000000018</v>
      </c>
      <c r="Z35" s="11">
        <f t="shared" si="7"/>
        <v>280.9000000000001</v>
      </c>
      <c r="AA35" s="127">
        <v>5</v>
      </c>
      <c r="AB35">
        <v>3</v>
      </c>
    </row>
    <row r="36" spans="1:29" ht="12.75" customHeight="1">
      <c r="A36" s="2" t="s">
        <v>44</v>
      </c>
      <c r="B36" s="9" t="s">
        <v>333</v>
      </c>
      <c r="C36" s="32" t="s">
        <v>45</v>
      </c>
      <c r="D36" s="32" t="s">
        <v>82</v>
      </c>
      <c r="E36" s="70">
        <v>14014</v>
      </c>
      <c r="F36" s="71" t="s">
        <v>159</v>
      </c>
      <c r="G36" s="32">
        <v>97</v>
      </c>
      <c r="H36" s="32"/>
      <c r="I36" s="71" t="s">
        <v>52</v>
      </c>
      <c r="J36" s="11">
        <v>2300</v>
      </c>
      <c r="K36" s="11">
        <v>40</v>
      </c>
      <c r="L36" s="11">
        <v>37.9</v>
      </c>
      <c r="M36" s="11">
        <f t="shared" si="0"/>
        <v>2437.9</v>
      </c>
      <c r="N36" s="11">
        <f t="shared" si="1"/>
        <v>137.9000000000001</v>
      </c>
      <c r="O36" s="12">
        <v>0</v>
      </c>
      <c r="P36" s="11">
        <f t="shared" si="2"/>
        <v>137.9000000000001</v>
      </c>
      <c r="Q36" s="11">
        <v>43</v>
      </c>
      <c r="R36" s="11"/>
      <c r="S36" s="11">
        <f t="shared" si="3"/>
        <v>2580</v>
      </c>
      <c r="T36" s="11">
        <v>45</v>
      </c>
      <c r="U36" s="11">
        <v>25.3</v>
      </c>
      <c r="V36" s="11">
        <f t="shared" si="4"/>
        <v>2725.3</v>
      </c>
      <c r="W36" s="11">
        <f t="shared" si="5"/>
        <v>145.30000000000018</v>
      </c>
      <c r="X36" s="12">
        <v>0</v>
      </c>
      <c r="Y36" s="11">
        <f t="shared" si="6"/>
        <v>145.30000000000018</v>
      </c>
      <c r="Z36" s="11">
        <f t="shared" si="7"/>
        <v>283.2000000000003</v>
      </c>
      <c r="AA36" s="127"/>
      <c r="AB36">
        <v>2</v>
      </c>
      <c r="AC36">
        <v>68</v>
      </c>
    </row>
    <row r="37" spans="1:28" ht="12.75" customHeight="1">
      <c r="A37" s="2" t="s">
        <v>45</v>
      </c>
      <c r="B37" s="9" t="s">
        <v>292</v>
      </c>
      <c r="C37" s="32" t="s">
        <v>37</v>
      </c>
      <c r="D37" s="15" t="s">
        <v>12</v>
      </c>
      <c r="E37" s="23">
        <v>14022</v>
      </c>
      <c r="F37" s="16" t="s">
        <v>106</v>
      </c>
      <c r="G37" s="15">
        <v>92</v>
      </c>
      <c r="H37" s="15">
        <v>3</v>
      </c>
      <c r="I37" s="16" t="s">
        <v>52</v>
      </c>
      <c r="J37" s="11">
        <v>1900</v>
      </c>
      <c r="K37" s="11">
        <v>33</v>
      </c>
      <c r="L37" s="11">
        <v>35</v>
      </c>
      <c r="M37" s="11">
        <f t="shared" si="0"/>
        <v>2015</v>
      </c>
      <c r="N37" s="11">
        <f t="shared" si="1"/>
        <v>115</v>
      </c>
      <c r="O37" s="12">
        <v>60</v>
      </c>
      <c r="P37" s="11">
        <f t="shared" si="2"/>
        <v>175</v>
      </c>
      <c r="Q37" s="11">
        <v>35</v>
      </c>
      <c r="R37" s="11"/>
      <c r="S37" s="11">
        <f t="shared" si="3"/>
        <v>2100</v>
      </c>
      <c r="T37" s="11">
        <v>36</v>
      </c>
      <c r="U37" s="11">
        <v>58.9</v>
      </c>
      <c r="V37" s="11">
        <f t="shared" si="4"/>
        <v>2218.9</v>
      </c>
      <c r="W37" s="11">
        <f t="shared" si="5"/>
        <v>118.90000000000009</v>
      </c>
      <c r="X37" s="12">
        <v>6</v>
      </c>
      <c r="Y37" s="11">
        <f t="shared" si="6"/>
        <v>124.90000000000009</v>
      </c>
      <c r="Z37" s="11">
        <f t="shared" si="7"/>
        <v>299.9000000000001</v>
      </c>
      <c r="AA37" s="127">
        <v>4</v>
      </c>
      <c r="AB37">
        <v>1</v>
      </c>
    </row>
    <row r="38" spans="1:29" ht="12.75" customHeight="1">
      <c r="A38" s="2" t="s">
        <v>46</v>
      </c>
      <c r="B38" s="9" t="s">
        <v>341</v>
      </c>
      <c r="C38" s="32" t="s">
        <v>44</v>
      </c>
      <c r="D38" s="73" t="s">
        <v>15</v>
      </c>
      <c r="E38" s="72">
        <v>43007</v>
      </c>
      <c r="F38" s="74" t="s">
        <v>158</v>
      </c>
      <c r="G38" s="75">
        <v>93</v>
      </c>
      <c r="H38" s="75">
        <v>0</v>
      </c>
      <c r="I38" s="74" t="s">
        <v>63</v>
      </c>
      <c r="J38" s="11">
        <v>2250</v>
      </c>
      <c r="K38" s="11">
        <v>39</v>
      </c>
      <c r="L38" s="11">
        <v>57.7</v>
      </c>
      <c r="M38" s="11">
        <f t="shared" si="0"/>
        <v>2397.7</v>
      </c>
      <c r="N38" s="11">
        <f t="shared" si="1"/>
        <v>147.69999999999982</v>
      </c>
      <c r="O38" s="12">
        <v>8</v>
      </c>
      <c r="P38" s="11">
        <f t="shared" si="2"/>
        <v>155.69999999999982</v>
      </c>
      <c r="Q38" s="11">
        <v>41</v>
      </c>
      <c r="R38" s="11">
        <v>59</v>
      </c>
      <c r="S38" s="11">
        <f t="shared" si="3"/>
        <v>2519</v>
      </c>
      <c r="T38" s="11">
        <v>44</v>
      </c>
      <c r="U38" s="11">
        <v>39.8</v>
      </c>
      <c r="V38" s="11">
        <f t="shared" si="4"/>
        <v>2679.8</v>
      </c>
      <c r="W38" s="11">
        <f t="shared" si="5"/>
        <v>160.80000000000018</v>
      </c>
      <c r="X38" s="12">
        <v>2</v>
      </c>
      <c r="Y38" s="11">
        <f t="shared" si="6"/>
        <v>162.80000000000018</v>
      </c>
      <c r="Z38" s="11">
        <f t="shared" si="7"/>
        <v>318.5</v>
      </c>
      <c r="AA38" s="127">
        <v>3</v>
      </c>
      <c r="AC38">
        <v>46</v>
      </c>
    </row>
    <row r="39" spans="1:29" ht="12.75" customHeight="1">
      <c r="A39" s="2" t="s">
        <v>47</v>
      </c>
      <c r="B39" s="9" t="s">
        <v>329</v>
      </c>
      <c r="C39" s="32" t="s">
        <v>36</v>
      </c>
      <c r="D39" s="32" t="s">
        <v>16</v>
      </c>
      <c r="E39" s="68">
        <v>9068</v>
      </c>
      <c r="F39" s="69" t="s">
        <v>153</v>
      </c>
      <c r="G39" s="66">
        <v>95</v>
      </c>
      <c r="H39" s="66">
        <v>3</v>
      </c>
      <c r="I39" s="69" t="s">
        <v>58</v>
      </c>
      <c r="J39" s="11">
        <v>1850</v>
      </c>
      <c r="K39" s="11">
        <v>32</v>
      </c>
      <c r="L39" s="11">
        <v>57</v>
      </c>
      <c r="M39" s="11">
        <f t="shared" si="0"/>
        <v>1977</v>
      </c>
      <c r="N39" s="11">
        <f t="shared" si="1"/>
        <v>127</v>
      </c>
      <c r="O39" s="12">
        <v>50</v>
      </c>
      <c r="P39" s="11">
        <f t="shared" si="2"/>
        <v>177</v>
      </c>
      <c r="Q39" s="11">
        <v>34</v>
      </c>
      <c r="R39" s="11"/>
      <c r="S39" s="11">
        <f t="shared" si="3"/>
        <v>2040</v>
      </c>
      <c r="T39" s="11">
        <v>36</v>
      </c>
      <c r="U39" s="11">
        <v>9.6</v>
      </c>
      <c r="V39" s="11">
        <f t="shared" si="4"/>
        <v>2169.6</v>
      </c>
      <c r="W39" s="11">
        <f t="shared" si="5"/>
        <v>129.5999999999999</v>
      </c>
      <c r="X39" s="12">
        <v>12</v>
      </c>
      <c r="Y39" s="11">
        <f t="shared" si="6"/>
        <v>141.5999999999999</v>
      </c>
      <c r="Z39" s="11">
        <f t="shared" si="7"/>
        <v>318.5999999999999</v>
      </c>
      <c r="AA39" s="127">
        <v>2</v>
      </c>
      <c r="AB39" s="125"/>
      <c r="AC39">
        <v>62</v>
      </c>
    </row>
    <row r="40" spans="1:29" ht="12.75" customHeight="1">
      <c r="A40" s="2" t="s">
        <v>73</v>
      </c>
      <c r="B40" s="23" t="s">
        <v>338</v>
      </c>
      <c r="C40" s="32" t="s">
        <v>41</v>
      </c>
      <c r="D40" s="15" t="s">
        <v>16</v>
      </c>
      <c r="E40" s="23">
        <v>23115</v>
      </c>
      <c r="F40" s="69" t="s">
        <v>156</v>
      </c>
      <c r="G40" s="15">
        <v>96</v>
      </c>
      <c r="H40" s="15">
        <v>0</v>
      </c>
      <c r="I40" s="69" t="s">
        <v>144</v>
      </c>
      <c r="J40" s="11">
        <v>2100</v>
      </c>
      <c r="K40" s="11">
        <v>37</v>
      </c>
      <c r="L40" s="11">
        <v>40.8</v>
      </c>
      <c r="M40" s="11">
        <f t="shared" si="0"/>
        <v>2260.8</v>
      </c>
      <c r="N40" s="11">
        <f t="shared" si="1"/>
        <v>160.80000000000018</v>
      </c>
      <c r="O40" s="12">
        <v>8</v>
      </c>
      <c r="P40" s="11">
        <f t="shared" si="2"/>
        <v>168.80000000000018</v>
      </c>
      <c r="Q40" s="11">
        <v>39</v>
      </c>
      <c r="R40" s="11"/>
      <c r="S40" s="11">
        <f t="shared" si="3"/>
        <v>2340</v>
      </c>
      <c r="T40" s="11">
        <v>41</v>
      </c>
      <c r="U40" s="11">
        <v>30.7</v>
      </c>
      <c r="V40" s="11">
        <f t="shared" si="4"/>
        <v>2490.7</v>
      </c>
      <c r="W40" s="11">
        <f t="shared" si="5"/>
        <v>150.69999999999982</v>
      </c>
      <c r="X40" s="12">
        <v>2</v>
      </c>
      <c r="Y40" s="11">
        <f t="shared" si="6"/>
        <v>152.69999999999982</v>
      </c>
      <c r="Z40" s="11">
        <f t="shared" si="7"/>
        <v>321.5</v>
      </c>
      <c r="AA40" s="127">
        <v>1</v>
      </c>
      <c r="AB40" s="125"/>
      <c r="AC40">
        <v>57</v>
      </c>
    </row>
    <row r="41" spans="1:29" ht="12.75" customHeight="1">
      <c r="A41" s="2" t="s">
        <v>48</v>
      </c>
      <c r="B41" s="9" t="s">
        <v>342</v>
      </c>
      <c r="C41" s="32" t="s">
        <v>38</v>
      </c>
      <c r="D41" s="66" t="s">
        <v>15</v>
      </c>
      <c r="E41" s="68">
        <v>9056</v>
      </c>
      <c r="F41" s="69" t="s">
        <v>154</v>
      </c>
      <c r="G41" s="66">
        <v>94</v>
      </c>
      <c r="H41" s="66">
        <v>3</v>
      </c>
      <c r="I41" s="69" t="s">
        <v>58</v>
      </c>
      <c r="J41" s="11">
        <v>1950</v>
      </c>
      <c r="K41" s="11">
        <v>34</v>
      </c>
      <c r="L41" s="11">
        <v>43</v>
      </c>
      <c r="M41" s="11">
        <f t="shared" si="0"/>
        <v>2083</v>
      </c>
      <c r="N41" s="11">
        <f t="shared" si="1"/>
        <v>133</v>
      </c>
      <c r="O41" s="12">
        <v>56</v>
      </c>
      <c r="P41" s="11">
        <f t="shared" si="2"/>
        <v>189</v>
      </c>
      <c r="Q41" s="11">
        <v>36</v>
      </c>
      <c r="R41" s="11"/>
      <c r="S41" s="11">
        <f t="shared" si="3"/>
        <v>2160</v>
      </c>
      <c r="T41" s="11">
        <v>38</v>
      </c>
      <c r="U41" s="11">
        <v>17.3</v>
      </c>
      <c r="V41" s="11">
        <f t="shared" si="4"/>
        <v>2297.3</v>
      </c>
      <c r="W41" s="11">
        <f t="shared" si="5"/>
        <v>137.30000000000018</v>
      </c>
      <c r="X41" s="12">
        <v>4</v>
      </c>
      <c r="Y41" s="11">
        <f t="shared" si="6"/>
        <v>141.30000000000018</v>
      </c>
      <c r="Z41" s="11">
        <f t="shared" si="7"/>
        <v>330.3000000000002</v>
      </c>
      <c r="AA41" s="127">
        <v>0</v>
      </c>
      <c r="AB41" s="125"/>
      <c r="AC41">
        <v>43</v>
      </c>
    </row>
    <row r="42" spans="1:28" ht="12.75" customHeight="1">
      <c r="A42" s="2" t="s">
        <v>217</v>
      </c>
      <c r="B42" s="9" t="s">
        <v>300</v>
      </c>
      <c r="C42" s="32" t="s">
        <v>39</v>
      </c>
      <c r="D42" s="66" t="s">
        <v>101</v>
      </c>
      <c r="E42" s="68">
        <v>7003</v>
      </c>
      <c r="F42" s="69" t="s">
        <v>102</v>
      </c>
      <c r="G42" s="66">
        <v>39</v>
      </c>
      <c r="H42" s="66">
        <v>3</v>
      </c>
      <c r="I42" s="69" t="s">
        <v>50</v>
      </c>
      <c r="J42" s="11">
        <v>2000</v>
      </c>
      <c r="K42" s="11">
        <v>35</v>
      </c>
      <c r="L42" s="11">
        <v>49.5</v>
      </c>
      <c r="M42" s="11">
        <f t="shared" si="0"/>
        <v>2149.5</v>
      </c>
      <c r="N42" s="11">
        <f t="shared" si="1"/>
        <v>149.5</v>
      </c>
      <c r="O42" s="12">
        <v>52</v>
      </c>
      <c r="P42" s="11">
        <f t="shared" si="2"/>
        <v>201.5</v>
      </c>
      <c r="Q42" s="11">
        <v>37</v>
      </c>
      <c r="R42" s="11"/>
      <c r="S42" s="11">
        <f t="shared" si="3"/>
        <v>2220</v>
      </c>
      <c r="T42" s="11">
        <v>39</v>
      </c>
      <c r="U42" s="11">
        <v>38.1</v>
      </c>
      <c r="V42" s="11">
        <f t="shared" si="4"/>
        <v>2378.1</v>
      </c>
      <c r="W42" s="11">
        <f t="shared" si="5"/>
        <v>158.0999999999999</v>
      </c>
      <c r="X42" s="12">
        <v>4</v>
      </c>
      <c r="Y42" s="11">
        <f t="shared" si="6"/>
        <v>162.0999999999999</v>
      </c>
      <c r="Z42" s="11">
        <f t="shared" si="7"/>
        <v>363.5999999999999</v>
      </c>
      <c r="AA42" s="127">
        <v>0</v>
      </c>
      <c r="AB42" s="125"/>
    </row>
    <row r="43" spans="1:29" ht="12.75" customHeight="1">
      <c r="A43" s="2" t="s">
        <v>220</v>
      </c>
      <c r="B43" s="9" t="s">
        <v>343</v>
      </c>
      <c r="C43" s="32" t="s">
        <v>42</v>
      </c>
      <c r="D43" s="66" t="s">
        <v>15</v>
      </c>
      <c r="E43" s="68">
        <v>47017</v>
      </c>
      <c r="F43" s="69" t="s">
        <v>104</v>
      </c>
      <c r="G43" s="66">
        <v>93</v>
      </c>
      <c r="H43" s="66">
        <v>0</v>
      </c>
      <c r="I43" s="69" t="s">
        <v>78</v>
      </c>
      <c r="J43" s="11">
        <v>2150</v>
      </c>
      <c r="K43" s="11">
        <v>39</v>
      </c>
      <c r="L43" s="11">
        <v>13.3</v>
      </c>
      <c r="M43" s="11">
        <f t="shared" si="0"/>
        <v>2353.3</v>
      </c>
      <c r="N43" s="11">
        <f t="shared" si="1"/>
        <v>203.30000000000018</v>
      </c>
      <c r="O43" s="12">
        <v>18</v>
      </c>
      <c r="P43" s="11">
        <f t="shared" si="2"/>
        <v>221.30000000000018</v>
      </c>
      <c r="Q43" s="11">
        <v>40</v>
      </c>
      <c r="R43" s="11"/>
      <c r="S43" s="11">
        <f t="shared" si="3"/>
        <v>2400</v>
      </c>
      <c r="T43" s="11">
        <v>43</v>
      </c>
      <c r="U43" s="11">
        <v>3.5</v>
      </c>
      <c r="V43" s="11">
        <f t="shared" si="4"/>
        <v>2583.5</v>
      </c>
      <c r="W43" s="11">
        <f t="shared" si="5"/>
        <v>183.5</v>
      </c>
      <c r="X43" s="12">
        <v>14</v>
      </c>
      <c r="Y43" s="11">
        <f t="shared" si="6"/>
        <v>197.5</v>
      </c>
      <c r="Z43" s="11">
        <f t="shared" si="7"/>
        <v>418.8000000000002</v>
      </c>
      <c r="AA43" s="127">
        <v>0</v>
      </c>
      <c r="AC43">
        <v>40</v>
      </c>
    </row>
    <row r="44" spans="1:27" ht="12.75" customHeight="1">
      <c r="A44" s="2" t="s">
        <v>232</v>
      </c>
      <c r="B44" s="9" t="s">
        <v>337</v>
      </c>
      <c r="C44" s="32" t="s">
        <v>48</v>
      </c>
      <c r="D44" s="32" t="s">
        <v>100</v>
      </c>
      <c r="E44" s="70">
        <v>43009</v>
      </c>
      <c r="F44" s="71" t="s">
        <v>163</v>
      </c>
      <c r="G44" s="32">
        <v>64</v>
      </c>
      <c r="H44" s="32">
        <v>0</v>
      </c>
      <c r="I44" s="71" t="s">
        <v>162</v>
      </c>
      <c r="J44" s="11">
        <v>2450</v>
      </c>
      <c r="K44" s="11">
        <v>42</v>
      </c>
      <c r="L44" s="11">
        <v>50.9</v>
      </c>
      <c r="M44" s="11">
        <f t="shared" si="0"/>
        <v>2570.9</v>
      </c>
      <c r="N44" s="11">
        <f t="shared" si="1"/>
        <v>120.90000000000009</v>
      </c>
      <c r="O44" s="12">
        <v>2</v>
      </c>
      <c r="P44" s="11">
        <f t="shared" si="2"/>
        <v>122.90000000000009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 t="s">
        <v>283</v>
      </c>
      <c r="X44" s="12">
        <v>999</v>
      </c>
      <c r="Y44" s="11">
        <v>999</v>
      </c>
      <c r="Z44" s="11">
        <f t="shared" si="7"/>
        <v>1121.9</v>
      </c>
      <c r="AA44" s="127">
        <v>0</v>
      </c>
    </row>
    <row r="45" spans="1:27" ht="12.75" customHeight="1">
      <c r="A45" s="2"/>
      <c r="B45" s="9"/>
      <c r="C45" s="32" t="s">
        <v>29</v>
      </c>
      <c r="D45" s="19"/>
      <c r="E45" s="22">
        <v>70085</v>
      </c>
      <c r="F45" s="17" t="s">
        <v>149</v>
      </c>
      <c r="G45" s="19">
        <v>82</v>
      </c>
      <c r="H45" s="19">
        <v>3</v>
      </c>
      <c r="I45" s="17" t="s">
        <v>59</v>
      </c>
      <c r="J45" s="11">
        <v>0</v>
      </c>
      <c r="K45" s="11">
        <v>0</v>
      </c>
      <c r="L45" s="11">
        <v>0</v>
      </c>
      <c r="M45" s="11">
        <v>0</v>
      </c>
      <c r="N45" s="11" t="s">
        <v>283</v>
      </c>
      <c r="O45" s="12">
        <v>999</v>
      </c>
      <c r="P45" s="11" t="s">
        <v>283</v>
      </c>
      <c r="Q45" s="11"/>
      <c r="R45" s="11"/>
      <c r="S45" s="11">
        <f>(Q45*60)+R45</f>
        <v>0</v>
      </c>
      <c r="T45" s="11"/>
      <c r="U45" s="11"/>
      <c r="V45" s="11">
        <f>(T45*60)+U45</f>
        <v>0</v>
      </c>
      <c r="W45" s="11" t="s">
        <v>283</v>
      </c>
      <c r="X45" s="12">
        <v>999</v>
      </c>
      <c r="Y45" s="11" t="s">
        <v>283</v>
      </c>
      <c r="Z45" s="11" t="s">
        <v>283</v>
      </c>
      <c r="AA45" s="127"/>
    </row>
  </sheetData>
  <sheetProtection/>
  <mergeCells count="4">
    <mergeCell ref="Z1:Z2"/>
    <mergeCell ref="AA1:AA2"/>
    <mergeCell ref="AB1:AB2"/>
    <mergeCell ref="AC1:AC2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91" r:id="rId1"/>
  <headerFooter alignWithMargins="0">
    <oddHeader>&amp;CStružnická peřej 2007</oddHeader>
    <oddFooter>&amp;L&amp;P&amp;Cdatum konání 14.4.2007&amp;RK1M/1 ZÁVOD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SheetLayoutView="100" zoomScalePageLayoutView="0" workbookViewId="0" topLeftCell="H1">
      <pane ySplit="1" topLeftCell="A5" activePane="bottomLeft" state="frozen"/>
      <selection pane="topLeft" activeCell="A1" sqref="A1"/>
      <selection pane="bottomLeft" activeCell="AC39" sqref="AC39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4" width="8.00390625" style="0" hidden="1" customWidth="1" outlineLevel="2"/>
    <col min="15" max="15" width="7.625" style="0" hidden="1" customWidth="1" outlineLevel="2"/>
    <col min="16" max="16" width="8.625" style="14" customWidth="1" outlineLevel="1" collapsed="1"/>
    <col min="17" max="17" width="7.375" style="0" customWidth="1" outlineLevel="1"/>
    <col min="18" max="18" width="8.625" style="0" customWidth="1" outlineLevel="1"/>
    <col min="19" max="19" width="8.625" style="0" hidden="1" customWidth="1" outlineLevel="2"/>
    <col min="20" max="20" width="1.25" style="0" hidden="1" customWidth="1" outlineLevel="2"/>
    <col min="21" max="21" width="7.625" style="0" hidden="1" customWidth="1" outlineLevel="2"/>
    <col min="22" max="23" width="6.875" style="0" hidden="1" customWidth="1" outlineLevel="2"/>
    <col min="24" max="24" width="7.75390625" style="0" hidden="1" customWidth="1" outlineLevel="2"/>
    <col min="25" max="25" width="8.625" style="0" customWidth="1" outlineLevel="1" collapsed="1"/>
    <col min="26" max="26" width="7.375" style="0" customWidth="1" outlineLevel="1"/>
    <col min="27" max="27" width="8.625" style="0" customWidth="1" outlineLevel="1"/>
    <col min="28" max="28" width="9.25390625" style="14" customWidth="1"/>
    <col min="29" max="29" width="6.75390625" style="0" customWidth="1"/>
  </cols>
  <sheetData>
    <row r="1" spans="1:31" ht="21" customHeight="1">
      <c r="A1" s="83" t="s">
        <v>9</v>
      </c>
      <c r="B1" s="84"/>
      <c r="C1" s="85"/>
      <c r="D1" s="87"/>
      <c r="E1" s="86" t="s">
        <v>135</v>
      </c>
      <c r="F1" s="88"/>
      <c r="G1" s="88"/>
      <c r="H1" s="88"/>
      <c r="I1" s="88"/>
      <c r="J1" s="89"/>
      <c r="K1" s="90"/>
      <c r="L1" s="90"/>
      <c r="M1" s="90"/>
      <c r="N1" s="90"/>
      <c r="O1" s="90"/>
      <c r="P1" s="91" t="s">
        <v>54</v>
      </c>
      <c r="Q1" s="90"/>
      <c r="R1" s="92"/>
      <c r="S1" s="90"/>
      <c r="T1" s="90"/>
      <c r="U1" s="89"/>
      <c r="V1" s="90"/>
      <c r="W1" s="90"/>
      <c r="X1" s="90"/>
      <c r="Y1" s="89" t="s">
        <v>55</v>
      </c>
      <c r="Z1" s="90"/>
      <c r="AA1" s="92"/>
      <c r="AB1" s="130" t="s">
        <v>56</v>
      </c>
      <c r="AC1" s="130" t="s">
        <v>53</v>
      </c>
      <c r="AD1" s="134" t="s">
        <v>350</v>
      </c>
      <c r="AE1" s="134" t="s">
        <v>351</v>
      </c>
    </row>
    <row r="2" spans="1:31" ht="32.25" customHeight="1">
      <c r="A2" s="4" t="s">
        <v>57</v>
      </c>
      <c r="B2" s="4" t="s">
        <v>8</v>
      </c>
      <c r="C2" s="38" t="s">
        <v>6</v>
      </c>
      <c r="D2" s="4" t="s">
        <v>133</v>
      </c>
      <c r="E2" s="40" t="s">
        <v>130</v>
      </c>
      <c r="F2" s="4" t="s">
        <v>0</v>
      </c>
      <c r="G2" s="4" t="s">
        <v>1</v>
      </c>
      <c r="H2" s="4" t="s">
        <v>11</v>
      </c>
      <c r="I2" s="40" t="s">
        <v>10</v>
      </c>
      <c r="K2" s="4"/>
      <c r="L2" s="4" t="s">
        <v>2</v>
      </c>
      <c r="M2" s="4"/>
      <c r="N2" s="4"/>
      <c r="O2" s="4" t="s">
        <v>3</v>
      </c>
      <c r="P2" s="13" t="s">
        <v>4</v>
      </c>
      <c r="Q2" s="4" t="s">
        <v>5</v>
      </c>
      <c r="R2" s="4" t="s">
        <v>7</v>
      </c>
      <c r="S2" s="4"/>
      <c r="T2" s="11"/>
      <c r="U2" s="4" t="s">
        <v>2</v>
      </c>
      <c r="V2" s="4"/>
      <c r="W2" s="4"/>
      <c r="X2" s="4" t="s">
        <v>3</v>
      </c>
      <c r="Y2" s="4" t="s">
        <v>4</v>
      </c>
      <c r="Z2" s="4" t="s">
        <v>5</v>
      </c>
      <c r="AA2" s="4" t="s">
        <v>7</v>
      </c>
      <c r="AB2" s="131"/>
      <c r="AC2" s="131"/>
      <c r="AD2" s="134"/>
      <c r="AE2" s="134"/>
    </row>
    <row r="3" spans="1:30" ht="12.75" customHeight="1">
      <c r="A3" s="2" t="s">
        <v>91</v>
      </c>
      <c r="B3" s="9" t="s">
        <v>293</v>
      </c>
      <c r="C3" s="32" t="s">
        <v>92</v>
      </c>
      <c r="D3" s="66" t="s">
        <v>13</v>
      </c>
      <c r="E3" s="68">
        <v>46025</v>
      </c>
      <c r="F3" s="69" t="s">
        <v>69</v>
      </c>
      <c r="G3" s="66">
        <v>90</v>
      </c>
      <c r="H3" s="66" t="s">
        <v>141</v>
      </c>
      <c r="I3" s="69" t="s">
        <v>49</v>
      </c>
      <c r="J3" s="11">
        <v>7</v>
      </c>
      <c r="K3" s="11"/>
      <c r="L3" s="11">
        <f>J3*60+K3</f>
        <v>420</v>
      </c>
      <c r="M3" s="11">
        <v>8</v>
      </c>
      <c r="N3" s="11">
        <v>29.2</v>
      </c>
      <c r="O3" s="11">
        <f>M3*60+N3</f>
        <v>509.2</v>
      </c>
      <c r="P3" s="11">
        <f aca="true" t="shared" si="0" ref="P3:P42">O3-L3</f>
        <v>89.19999999999999</v>
      </c>
      <c r="Q3" s="12">
        <v>0</v>
      </c>
      <c r="R3" s="11">
        <f aca="true" t="shared" si="1" ref="R3:R42">Q3+P3</f>
        <v>89.19999999999999</v>
      </c>
      <c r="S3" s="11">
        <v>7</v>
      </c>
      <c r="T3" s="11"/>
      <c r="U3" s="11">
        <f aca="true" t="shared" si="2" ref="U3:U46">(S3*60)+T3</f>
        <v>420</v>
      </c>
      <c r="V3" s="11">
        <v>8</v>
      </c>
      <c r="W3" s="11">
        <v>28</v>
      </c>
      <c r="X3" s="11">
        <f aca="true" t="shared" si="3" ref="X3:X46">(V3*60)+W3</f>
        <v>508</v>
      </c>
      <c r="Y3" s="11">
        <f aca="true" t="shared" si="4" ref="Y3:Y41">X3-U3</f>
        <v>88</v>
      </c>
      <c r="Z3" s="12">
        <v>0</v>
      </c>
      <c r="AA3" s="11">
        <f aca="true" t="shared" si="5" ref="AA3:AA41">Z3+Y3</f>
        <v>88</v>
      </c>
      <c r="AB3" s="11">
        <f aca="true" t="shared" si="6" ref="AB3:AB42">AA3+R3</f>
        <v>177.2</v>
      </c>
      <c r="AC3" s="126">
        <v>80</v>
      </c>
      <c r="AD3">
        <v>75</v>
      </c>
    </row>
    <row r="4" spans="1:30" ht="12.75" customHeight="1">
      <c r="A4" s="2" t="s">
        <v>92</v>
      </c>
      <c r="B4" s="9"/>
      <c r="C4" s="32" t="s">
        <v>91</v>
      </c>
      <c r="D4" s="66"/>
      <c r="E4" s="68">
        <v>9042</v>
      </c>
      <c r="F4" s="69" t="s">
        <v>140</v>
      </c>
      <c r="G4" s="66">
        <v>87</v>
      </c>
      <c r="H4" s="66">
        <v>1</v>
      </c>
      <c r="I4" s="69" t="s">
        <v>58</v>
      </c>
      <c r="J4" s="11">
        <v>15</v>
      </c>
      <c r="K4" s="11"/>
      <c r="L4" s="11">
        <f>(J4*60)+K4</f>
        <v>900</v>
      </c>
      <c r="M4" s="11">
        <v>16</v>
      </c>
      <c r="N4" s="11">
        <v>31.1</v>
      </c>
      <c r="O4" s="11">
        <f>(M4*60)+N4</f>
        <v>991.1</v>
      </c>
      <c r="P4" s="11">
        <f t="shared" si="0"/>
        <v>91.10000000000002</v>
      </c>
      <c r="Q4" s="12">
        <v>2</v>
      </c>
      <c r="R4" s="11">
        <f t="shared" si="1"/>
        <v>93.10000000000002</v>
      </c>
      <c r="S4" s="11">
        <v>6</v>
      </c>
      <c r="T4" s="11"/>
      <c r="U4" s="11">
        <f t="shared" si="2"/>
        <v>360</v>
      </c>
      <c r="V4" s="11">
        <v>7</v>
      </c>
      <c r="W4" s="11">
        <v>27.1</v>
      </c>
      <c r="X4" s="11">
        <f t="shared" si="3"/>
        <v>447.1</v>
      </c>
      <c r="Y4" s="11">
        <f t="shared" si="4"/>
        <v>87.10000000000002</v>
      </c>
      <c r="Z4" s="12">
        <v>0</v>
      </c>
      <c r="AA4" s="11">
        <f t="shared" si="5"/>
        <v>87.10000000000002</v>
      </c>
      <c r="AB4" s="11">
        <f t="shared" si="6"/>
        <v>180.20000000000005</v>
      </c>
      <c r="AC4" s="3">
        <v>72</v>
      </c>
      <c r="AD4">
        <v>68</v>
      </c>
    </row>
    <row r="5" spans="1:30" ht="12.75" customHeight="1">
      <c r="A5" s="2" t="s">
        <v>93</v>
      </c>
      <c r="B5" s="9"/>
      <c r="C5" s="32" t="s">
        <v>93</v>
      </c>
      <c r="D5" s="32"/>
      <c r="E5" s="71">
        <v>70003</v>
      </c>
      <c r="F5" s="71" t="s">
        <v>120</v>
      </c>
      <c r="G5" s="32">
        <v>84</v>
      </c>
      <c r="H5" s="32">
        <v>2</v>
      </c>
      <c r="I5" s="71" t="s">
        <v>59</v>
      </c>
      <c r="J5" s="11">
        <v>8</v>
      </c>
      <c r="K5" s="11"/>
      <c r="L5" s="11">
        <f aca="true" t="shared" si="7" ref="L5:L46">J5*60+K5</f>
        <v>480</v>
      </c>
      <c r="M5" s="11">
        <v>9</v>
      </c>
      <c r="N5" s="11">
        <v>29.8</v>
      </c>
      <c r="O5" s="11">
        <f aca="true" t="shared" si="8" ref="O5:O46">M5*60+N5</f>
        <v>569.8</v>
      </c>
      <c r="P5" s="11">
        <f t="shared" si="0"/>
        <v>89.79999999999995</v>
      </c>
      <c r="Q5" s="12">
        <v>4</v>
      </c>
      <c r="R5" s="11">
        <f t="shared" si="1"/>
        <v>93.79999999999995</v>
      </c>
      <c r="S5" s="11">
        <v>8</v>
      </c>
      <c r="T5" s="11"/>
      <c r="U5" s="11">
        <f t="shared" si="2"/>
        <v>480</v>
      </c>
      <c r="V5" s="11">
        <v>9</v>
      </c>
      <c r="W5" s="11">
        <v>31</v>
      </c>
      <c r="X5" s="11">
        <f t="shared" si="3"/>
        <v>571</v>
      </c>
      <c r="Y5" s="11">
        <f t="shared" si="4"/>
        <v>91</v>
      </c>
      <c r="Z5" s="12">
        <v>4</v>
      </c>
      <c r="AA5" s="11">
        <f t="shared" si="5"/>
        <v>95</v>
      </c>
      <c r="AB5" s="11">
        <f t="shared" si="6"/>
        <v>188.79999999999995</v>
      </c>
      <c r="AC5" s="3">
        <v>68</v>
      </c>
      <c r="AD5">
        <v>62</v>
      </c>
    </row>
    <row r="6" spans="1:31" ht="12.75" customHeight="1">
      <c r="A6" s="2" t="s">
        <v>94</v>
      </c>
      <c r="B6" s="9" t="s">
        <v>305</v>
      </c>
      <c r="C6" s="32" t="s">
        <v>94</v>
      </c>
      <c r="D6" s="66" t="s">
        <v>15</v>
      </c>
      <c r="E6" s="68">
        <v>9083</v>
      </c>
      <c r="F6" s="69" t="s">
        <v>81</v>
      </c>
      <c r="G6" s="66">
        <v>93</v>
      </c>
      <c r="H6" s="66">
        <v>2</v>
      </c>
      <c r="I6" s="69" t="s">
        <v>58</v>
      </c>
      <c r="J6" s="11">
        <v>9</v>
      </c>
      <c r="K6" s="11"/>
      <c r="L6" s="11">
        <f t="shared" si="7"/>
        <v>540</v>
      </c>
      <c r="M6" s="11">
        <v>10</v>
      </c>
      <c r="N6" s="11">
        <v>34.3</v>
      </c>
      <c r="O6" s="11">
        <f t="shared" si="8"/>
        <v>634.3</v>
      </c>
      <c r="P6" s="11">
        <f t="shared" si="0"/>
        <v>94.29999999999995</v>
      </c>
      <c r="Q6" s="12">
        <v>2</v>
      </c>
      <c r="R6" s="11">
        <f t="shared" si="1"/>
        <v>96.29999999999995</v>
      </c>
      <c r="S6" s="11">
        <v>9</v>
      </c>
      <c r="T6" s="11"/>
      <c r="U6" s="11">
        <f t="shared" si="2"/>
        <v>540</v>
      </c>
      <c r="V6" s="11">
        <v>10</v>
      </c>
      <c r="W6" s="11">
        <v>32.2</v>
      </c>
      <c r="X6" s="11">
        <f t="shared" si="3"/>
        <v>632.2</v>
      </c>
      <c r="Y6" s="11">
        <f t="shared" si="4"/>
        <v>92.20000000000005</v>
      </c>
      <c r="Z6" s="12">
        <v>2</v>
      </c>
      <c r="AA6" s="11">
        <f t="shared" si="5"/>
        <v>94.20000000000005</v>
      </c>
      <c r="AB6" s="11">
        <f t="shared" si="6"/>
        <v>190.5</v>
      </c>
      <c r="AC6" s="3">
        <v>64</v>
      </c>
      <c r="AD6">
        <v>57</v>
      </c>
      <c r="AE6">
        <v>75</v>
      </c>
    </row>
    <row r="7" spans="1:30" ht="12.75" customHeight="1">
      <c r="A7" s="2" t="s">
        <v>95</v>
      </c>
      <c r="B7" s="9" t="s">
        <v>294</v>
      </c>
      <c r="C7" s="32" t="s">
        <v>98</v>
      </c>
      <c r="D7" s="19" t="s">
        <v>13</v>
      </c>
      <c r="E7" s="22">
        <v>43004</v>
      </c>
      <c r="F7" s="17" t="s">
        <v>70</v>
      </c>
      <c r="G7" s="19">
        <v>89</v>
      </c>
      <c r="H7" s="19">
        <v>2</v>
      </c>
      <c r="I7" s="17" t="s">
        <v>63</v>
      </c>
      <c r="J7" s="11">
        <v>13</v>
      </c>
      <c r="K7" s="11"/>
      <c r="L7" s="11">
        <f t="shared" si="7"/>
        <v>780</v>
      </c>
      <c r="M7" s="11">
        <v>14</v>
      </c>
      <c r="N7" s="11">
        <v>34.9</v>
      </c>
      <c r="O7" s="11">
        <f t="shared" si="8"/>
        <v>874.9</v>
      </c>
      <c r="P7" s="11">
        <f t="shared" si="0"/>
        <v>94.89999999999998</v>
      </c>
      <c r="Q7" s="12">
        <v>2</v>
      </c>
      <c r="R7" s="11">
        <f t="shared" si="1"/>
        <v>96.89999999999998</v>
      </c>
      <c r="S7" s="11">
        <v>13</v>
      </c>
      <c r="T7" s="11"/>
      <c r="U7" s="11">
        <f t="shared" si="2"/>
        <v>780</v>
      </c>
      <c r="V7" s="11">
        <v>14</v>
      </c>
      <c r="W7" s="11">
        <v>35.3</v>
      </c>
      <c r="X7" s="11">
        <f t="shared" si="3"/>
        <v>875.3</v>
      </c>
      <c r="Y7" s="11">
        <f t="shared" si="4"/>
        <v>95.29999999999995</v>
      </c>
      <c r="Z7" s="12">
        <v>2</v>
      </c>
      <c r="AA7" s="11">
        <f t="shared" si="5"/>
        <v>97.29999999999995</v>
      </c>
      <c r="AB7" s="11">
        <f t="shared" si="6"/>
        <v>194.19999999999993</v>
      </c>
      <c r="AC7" s="3">
        <v>60</v>
      </c>
      <c r="AD7">
        <v>63</v>
      </c>
    </row>
    <row r="8" spans="1:30" ht="12.75" customHeight="1">
      <c r="A8" s="2" t="s">
        <v>96</v>
      </c>
      <c r="B8" s="9"/>
      <c r="C8" s="32" t="s">
        <v>48</v>
      </c>
      <c r="D8" s="32"/>
      <c r="E8" s="70">
        <v>43008</v>
      </c>
      <c r="F8" s="71" t="s">
        <v>65</v>
      </c>
      <c r="G8" s="32">
        <v>82</v>
      </c>
      <c r="H8" s="32">
        <v>2</v>
      </c>
      <c r="I8" s="71" t="s">
        <v>162</v>
      </c>
      <c r="J8" s="11">
        <v>18</v>
      </c>
      <c r="K8" s="11"/>
      <c r="L8" s="11">
        <f t="shared" si="7"/>
        <v>1080</v>
      </c>
      <c r="M8" s="11">
        <v>19</v>
      </c>
      <c r="N8" s="11">
        <v>38.8</v>
      </c>
      <c r="O8" s="11">
        <f t="shared" si="8"/>
        <v>1178.8</v>
      </c>
      <c r="P8" s="11">
        <f t="shared" si="0"/>
        <v>98.79999999999995</v>
      </c>
      <c r="Q8" s="12">
        <v>2</v>
      </c>
      <c r="R8" s="11">
        <f t="shared" si="1"/>
        <v>100.79999999999995</v>
      </c>
      <c r="S8" s="11">
        <v>21</v>
      </c>
      <c r="T8" s="11">
        <v>0</v>
      </c>
      <c r="U8" s="11">
        <f t="shared" si="2"/>
        <v>1260</v>
      </c>
      <c r="V8" s="11">
        <v>22</v>
      </c>
      <c r="W8" s="11">
        <v>35.2</v>
      </c>
      <c r="X8" s="11">
        <f t="shared" si="3"/>
        <v>1355.2</v>
      </c>
      <c r="Y8" s="11">
        <f t="shared" si="4"/>
        <v>95.20000000000005</v>
      </c>
      <c r="Z8" s="12">
        <v>0</v>
      </c>
      <c r="AA8" s="11">
        <f t="shared" si="5"/>
        <v>95.20000000000005</v>
      </c>
      <c r="AB8" s="11">
        <f t="shared" si="6"/>
        <v>196</v>
      </c>
      <c r="AC8" s="3">
        <v>56</v>
      </c>
      <c r="AD8">
        <v>49</v>
      </c>
    </row>
    <row r="9" spans="1:30" ht="12.75" customHeight="1">
      <c r="A9" s="2" t="s">
        <v>97</v>
      </c>
      <c r="B9" s="9" t="s">
        <v>304</v>
      </c>
      <c r="C9" s="32" t="s">
        <v>95</v>
      </c>
      <c r="D9" s="19" t="s">
        <v>13</v>
      </c>
      <c r="E9" s="22">
        <v>43040</v>
      </c>
      <c r="F9" s="17" t="s">
        <v>62</v>
      </c>
      <c r="G9" s="19">
        <v>89</v>
      </c>
      <c r="H9" s="19">
        <v>2</v>
      </c>
      <c r="I9" s="17" t="s">
        <v>63</v>
      </c>
      <c r="J9" s="11">
        <v>10</v>
      </c>
      <c r="K9" s="11"/>
      <c r="L9" s="11">
        <f t="shared" si="7"/>
        <v>600</v>
      </c>
      <c r="M9" s="11">
        <v>11</v>
      </c>
      <c r="N9" s="11">
        <v>35.2</v>
      </c>
      <c r="O9" s="11">
        <f t="shared" si="8"/>
        <v>695.2</v>
      </c>
      <c r="P9" s="11">
        <f t="shared" si="0"/>
        <v>95.20000000000005</v>
      </c>
      <c r="Q9" s="12">
        <v>4</v>
      </c>
      <c r="R9" s="11">
        <f t="shared" si="1"/>
        <v>99.20000000000005</v>
      </c>
      <c r="S9" s="11">
        <v>10</v>
      </c>
      <c r="T9" s="11"/>
      <c r="U9" s="11">
        <f t="shared" si="2"/>
        <v>600</v>
      </c>
      <c r="V9" s="11">
        <v>11</v>
      </c>
      <c r="W9" s="11">
        <v>31.8</v>
      </c>
      <c r="X9" s="11">
        <f t="shared" si="3"/>
        <v>691.8</v>
      </c>
      <c r="Y9" s="11">
        <f t="shared" si="4"/>
        <v>91.79999999999995</v>
      </c>
      <c r="Z9" s="12">
        <v>6</v>
      </c>
      <c r="AA9" s="11">
        <f t="shared" si="5"/>
        <v>97.79999999999995</v>
      </c>
      <c r="AB9" s="11">
        <f t="shared" si="6"/>
        <v>197</v>
      </c>
      <c r="AC9" s="3">
        <v>52</v>
      </c>
      <c r="AD9">
        <v>46</v>
      </c>
    </row>
    <row r="10" spans="1:30" ht="12.75" customHeight="1">
      <c r="A10" s="2" t="s">
        <v>98</v>
      </c>
      <c r="B10" s="23" t="s">
        <v>297</v>
      </c>
      <c r="C10" s="32" t="s">
        <v>66</v>
      </c>
      <c r="D10" s="19" t="s">
        <v>100</v>
      </c>
      <c r="E10" s="22">
        <v>43022</v>
      </c>
      <c r="F10" s="17" t="s">
        <v>67</v>
      </c>
      <c r="G10" s="19">
        <v>66</v>
      </c>
      <c r="H10" s="19">
        <v>2</v>
      </c>
      <c r="I10" s="17" t="s">
        <v>63</v>
      </c>
      <c r="J10" s="11">
        <v>17</v>
      </c>
      <c r="K10" s="11"/>
      <c r="L10" s="11">
        <f t="shared" si="7"/>
        <v>1020</v>
      </c>
      <c r="M10" s="11">
        <v>18</v>
      </c>
      <c r="N10" s="11">
        <v>40.1</v>
      </c>
      <c r="O10" s="11">
        <f t="shared" si="8"/>
        <v>1120.1</v>
      </c>
      <c r="P10" s="11">
        <f t="shared" si="0"/>
        <v>100.09999999999991</v>
      </c>
      <c r="Q10" s="12">
        <v>0</v>
      </c>
      <c r="R10" s="11">
        <f t="shared" si="1"/>
        <v>100.09999999999991</v>
      </c>
      <c r="S10" s="11">
        <v>16</v>
      </c>
      <c r="T10" s="11"/>
      <c r="U10" s="11">
        <f t="shared" si="2"/>
        <v>960</v>
      </c>
      <c r="V10" s="11">
        <v>17</v>
      </c>
      <c r="W10" s="11">
        <v>40.2</v>
      </c>
      <c r="X10" s="11">
        <f t="shared" si="3"/>
        <v>1060.2</v>
      </c>
      <c r="Y10" s="11">
        <f t="shared" si="4"/>
        <v>100.20000000000005</v>
      </c>
      <c r="Z10" s="12">
        <v>2</v>
      </c>
      <c r="AA10" s="11">
        <f t="shared" si="5"/>
        <v>102.20000000000005</v>
      </c>
      <c r="AB10" s="11">
        <f t="shared" si="6"/>
        <v>202.29999999999995</v>
      </c>
      <c r="AC10" s="3">
        <v>48</v>
      </c>
      <c r="AD10">
        <v>43</v>
      </c>
    </row>
    <row r="11" spans="1:30" ht="12.75" customHeight="1">
      <c r="A11" s="2" t="s">
        <v>99</v>
      </c>
      <c r="B11" s="23" t="s">
        <v>298</v>
      </c>
      <c r="C11" s="32" t="s">
        <v>64</v>
      </c>
      <c r="D11" s="66" t="s">
        <v>100</v>
      </c>
      <c r="E11" s="71">
        <v>52018</v>
      </c>
      <c r="F11" s="71" t="s">
        <v>60</v>
      </c>
      <c r="G11" s="32">
        <v>70</v>
      </c>
      <c r="H11" s="32">
        <v>2</v>
      </c>
      <c r="I11" s="71" t="s">
        <v>61</v>
      </c>
      <c r="J11" s="11">
        <v>16</v>
      </c>
      <c r="K11" s="11"/>
      <c r="L11" s="11">
        <f t="shared" si="7"/>
        <v>960</v>
      </c>
      <c r="M11" s="11">
        <v>17</v>
      </c>
      <c r="N11" s="11">
        <v>40.3</v>
      </c>
      <c r="O11" s="11">
        <f t="shared" si="8"/>
        <v>1060.3</v>
      </c>
      <c r="P11" s="11">
        <f t="shared" si="0"/>
        <v>100.29999999999995</v>
      </c>
      <c r="Q11" s="12">
        <v>2</v>
      </c>
      <c r="R11" s="11">
        <f t="shared" si="1"/>
        <v>102.29999999999995</v>
      </c>
      <c r="S11" s="11">
        <v>15</v>
      </c>
      <c r="T11" s="11"/>
      <c r="U11" s="11">
        <f t="shared" si="2"/>
        <v>900</v>
      </c>
      <c r="V11" s="11">
        <v>16</v>
      </c>
      <c r="W11" s="11">
        <v>40.6</v>
      </c>
      <c r="X11" s="11">
        <f t="shared" si="3"/>
        <v>1000.6</v>
      </c>
      <c r="Y11" s="11">
        <f t="shared" si="4"/>
        <v>100.60000000000002</v>
      </c>
      <c r="Z11" s="12">
        <v>0</v>
      </c>
      <c r="AA11" s="11">
        <f t="shared" si="5"/>
        <v>100.60000000000002</v>
      </c>
      <c r="AB11" s="11">
        <f t="shared" si="6"/>
        <v>202.89999999999998</v>
      </c>
      <c r="AC11" s="3">
        <v>44</v>
      </c>
      <c r="AD11">
        <v>40</v>
      </c>
    </row>
    <row r="12" spans="1:30" ht="12.75" customHeight="1">
      <c r="A12" s="2" t="s">
        <v>64</v>
      </c>
      <c r="B12" s="9"/>
      <c r="C12" s="32" t="s">
        <v>23</v>
      </c>
      <c r="D12" s="66"/>
      <c r="E12" s="68">
        <v>43043</v>
      </c>
      <c r="F12" s="69" t="s">
        <v>68</v>
      </c>
      <c r="G12" s="66">
        <v>88</v>
      </c>
      <c r="H12" s="19">
        <v>2</v>
      </c>
      <c r="I12" s="69" t="s">
        <v>63</v>
      </c>
      <c r="J12" s="11">
        <v>6</v>
      </c>
      <c r="K12" s="11"/>
      <c r="L12" s="11">
        <f t="shared" si="7"/>
        <v>360</v>
      </c>
      <c r="M12" s="11">
        <v>7</v>
      </c>
      <c r="N12" s="11">
        <v>42.1</v>
      </c>
      <c r="O12" s="11">
        <f t="shared" si="8"/>
        <v>462.1</v>
      </c>
      <c r="P12" s="11">
        <f t="shared" si="0"/>
        <v>102.10000000000002</v>
      </c>
      <c r="Q12" s="12">
        <v>2</v>
      </c>
      <c r="R12" s="11">
        <f t="shared" si="1"/>
        <v>104.10000000000002</v>
      </c>
      <c r="S12" s="11">
        <v>5</v>
      </c>
      <c r="T12" s="11"/>
      <c r="U12" s="11">
        <f t="shared" si="2"/>
        <v>300</v>
      </c>
      <c r="V12" s="11">
        <v>6</v>
      </c>
      <c r="W12" s="11">
        <v>39.2</v>
      </c>
      <c r="X12" s="11">
        <f t="shared" si="3"/>
        <v>399.2</v>
      </c>
      <c r="Y12" s="11">
        <f t="shared" si="4"/>
        <v>99.19999999999999</v>
      </c>
      <c r="Z12" s="12">
        <v>2</v>
      </c>
      <c r="AA12" s="11">
        <f t="shared" si="5"/>
        <v>101.19999999999999</v>
      </c>
      <c r="AB12" s="11">
        <f t="shared" si="6"/>
        <v>205.3</v>
      </c>
      <c r="AC12" s="3">
        <v>40</v>
      </c>
      <c r="AD12">
        <v>37</v>
      </c>
    </row>
    <row r="13" spans="1:30" ht="12.75" customHeight="1">
      <c r="A13" s="2" t="s">
        <v>66</v>
      </c>
      <c r="B13" s="9" t="s">
        <v>299</v>
      </c>
      <c r="C13" s="32" t="s">
        <v>22</v>
      </c>
      <c r="D13" s="19" t="s">
        <v>100</v>
      </c>
      <c r="E13" s="22">
        <v>23107</v>
      </c>
      <c r="F13" s="69" t="s">
        <v>143</v>
      </c>
      <c r="G13" s="19">
        <v>65</v>
      </c>
      <c r="H13" s="19">
        <v>2</v>
      </c>
      <c r="I13" s="69" t="s">
        <v>144</v>
      </c>
      <c r="J13" s="11">
        <v>19</v>
      </c>
      <c r="K13" s="11"/>
      <c r="L13" s="11">
        <f t="shared" si="7"/>
        <v>1140</v>
      </c>
      <c r="M13" s="11">
        <v>20</v>
      </c>
      <c r="N13" s="11">
        <v>44.6</v>
      </c>
      <c r="O13" s="11">
        <f t="shared" si="8"/>
        <v>1244.6</v>
      </c>
      <c r="P13" s="11">
        <f t="shared" si="0"/>
        <v>104.59999999999991</v>
      </c>
      <c r="Q13" s="12">
        <v>0</v>
      </c>
      <c r="R13" s="11">
        <f t="shared" si="1"/>
        <v>104.59999999999991</v>
      </c>
      <c r="S13" s="11">
        <v>17</v>
      </c>
      <c r="T13" s="11"/>
      <c r="U13" s="11">
        <f t="shared" si="2"/>
        <v>1020</v>
      </c>
      <c r="V13" s="11">
        <v>18</v>
      </c>
      <c r="W13" s="11">
        <v>45.8</v>
      </c>
      <c r="X13" s="11">
        <f t="shared" si="3"/>
        <v>1125.8</v>
      </c>
      <c r="Y13" s="11">
        <f t="shared" si="4"/>
        <v>105.79999999999995</v>
      </c>
      <c r="Z13" s="12">
        <v>0</v>
      </c>
      <c r="AA13" s="11">
        <f t="shared" si="5"/>
        <v>105.79999999999995</v>
      </c>
      <c r="AB13" s="11">
        <f t="shared" si="6"/>
        <v>210.39999999999986</v>
      </c>
      <c r="AC13" s="3">
        <v>36</v>
      </c>
      <c r="AD13">
        <v>35</v>
      </c>
    </row>
    <row r="14" spans="1:30" ht="12.75" customHeight="1">
      <c r="A14" s="2" t="s">
        <v>22</v>
      </c>
      <c r="B14" s="9" t="s">
        <v>287</v>
      </c>
      <c r="C14" s="32" t="s">
        <v>99</v>
      </c>
      <c r="D14" s="32" t="s">
        <v>12</v>
      </c>
      <c r="E14" s="70">
        <v>14025</v>
      </c>
      <c r="F14" s="71" t="s">
        <v>83</v>
      </c>
      <c r="G14" s="32">
        <v>92</v>
      </c>
      <c r="H14" s="32">
        <v>2</v>
      </c>
      <c r="I14" s="71" t="s">
        <v>52</v>
      </c>
      <c r="J14" s="11">
        <v>14</v>
      </c>
      <c r="K14" s="11"/>
      <c r="L14" s="11">
        <f t="shared" si="7"/>
        <v>840</v>
      </c>
      <c r="M14" s="11">
        <v>15</v>
      </c>
      <c r="N14" s="11">
        <v>42</v>
      </c>
      <c r="O14" s="11">
        <f t="shared" si="8"/>
        <v>942</v>
      </c>
      <c r="P14" s="11">
        <f t="shared" si="0"/>
        <v>102</v>
      </c>
      <c r="Q14" s="12">
        <v>0</v>
      </c>
      <c r="R14" s="11">
        <f t="shared" si="1"/>
        <v>102</v>
      </c>
      <c r="S14" s="11">
        <v>14</v>
      </c>
      <c r="T14" s="11"/>
      <c r="U14" s="11">
        <f t="shared" si="2"/>
        <v>840</v>
      </c>
      <c r="V14" s="11">
        <v>15</v>
      </c>
      <c r="W14" s="11">
        <v>49</v>
      </c>
      <c r="X14" s="11">
        <f t="shared" si="3"/>
        <v>949</v>
      </c>
      <c r="Y14" s="11">
        <f t="shared" si="4"/>
        <v>109</v>
      </c>
      <c r="Z14" s="12">
        <v>2</v>
      </c>
      <c r="AA14" s="11">
        <f t="shared" si="5"/>
        <v>111</v>
      </c>
      <c r="AB14" s="11">
        <f t="shared" si="6"/>
        <v>213</v>
      </c>
      <c r="AC14" s="3">
        <v>32</v>
      </c>
      <c r="AD14">
        <v>33</v>
      </c>
    </row>
    <row r="15" spans="1:30" ht="12.75" customHeight="1">
      <c r="A15" s="2" t="s">
        <v>23</v>
      </c>
      <c r="B15" s="9" t="s">
        <v>288</v>
      </c>
      <c r="C15" s="32" t="s">
        <v>97</v>
      </c>
      <c r="D15" s="66" t="s">
        <v>12</v>
      </c>
      <c r="E15" s="68">
        <v>9043</v>
      </c>
      <c r="F15" s="69" t="s">
        <v>142</v>
      </c>
      <c r="G15" s="66">
        <v>92</v>
      </c>
      <c r="H15" s="66">
        <v>2</v>
      </c>
      <c r="I15" s="77" t="s">
        <v>58</v>
      </c>
      <c r="J15" s="11">
        <v>12</v>
      </c>
      <c r="K15" s="11"/>
      <c r="L15" s="11">
        <f t="shared" si="7"/>
        <v>720</v>
      </c>
      <c r="M15" s="11">
        <v>13</v>
      </c>
      <c r="N15" s="11">
        <v>42.4</v>
      </c>
      <c r="O15" s="11">
        <f t="shared" si="8"/>
        <v>822.4</v>
      </c>
      <c r="P15" s="11">
        <f t="shared" si="0"/>
        <v>102.39999999999998</v>
      </c>
      <c r="Q15" s="12">
        <v>0</v>
      </c>
      <c r="R15" s="11">
        <f t="shared" si="1"/>
        <v>102.39999999999998</v>
      </c>
      <c r="S15" s="11">
        <v>12</v>
      </c>
      <c r="T15" s="11"/>
      <c r="U15" s="11">
        <f t="shared" si="2"/>
        <v>720</v>
      </c>
      <c r="V15" s="11">
        <v>13</v>
      </c>
      <c r="W15" s="11">
        <v>49</v>
      </c>
      <c r="X15" s="11">
        <f t="shared" si="3"/>
        <v>829</v>
      </c>
      <c r="Y15" s="11">
        <f t="shared" si="4"/>
        <v>109</v>
      </c>
      <c r="Z15" s="12">
        <v>2</v>
      </c>
      <c r="AA15" s="11">
        <f t="shared" si="5"/>
        <v>111</v>
      </c>
      <c r="AB15" s="11">
        <f t="shared" si="6"/>
        <v>213.39999999999998</v>
      </c>
      <c r="AC15" s="3">
        <v>28</v>
      </c>
      <c r="AD15">
        <v>31</v>
      </c>
    </row>
    <row r="16" spans="1:30" ht="12.75" customHeight="1">
      <c r="A16" s="2" t="s">
        <v>24</v>
      </c>
      <c r="B16" s="9" t="s">
        <v>330</v>
      </c>
      <c r="C16" s="32" t="s">
        <v>96</v>
      </c>
      <c r="D16" s="66" t="s">
        <v>13</v>
      </c>
      <c r="E16" s="68">
        <v>46060</v>
      </c>
      <c r="F16" s="69" t="s">
        <v>76</v>
      </c>
      <c r="G16" s="66">
        <v>90</v>
      </c>
      <c r="H16" s="66">
        <v>2</v>
      </c>
      <c r="I16" s="69" t="s">
        <v>49</v>
      </c>
      <c r="J16" s="11">
        <v>11</v>
      </c>
      <c r="K16" s="11"/>
      <c r="L16" s="11">
        <f t="shared" si="7"/>
        <v>660</v>
      </c>
      <c r="M16" s="11">
        <v>12</v>
      </c>
      <c r="N16" s="11">
        <v>48</v>
      </c>
      <c r="O16" s="11">
        <f t="shared" si="8"/>
        <v>768</v>
      </c>
      <c r="P16" s="11">
        <f t="shared" si="0"/>
        <v>108</v>
      </c>
      <c r="Q16" s="12">
        <v>2</v>
      </c>
      <c r="R16" s="11">
        <f t="shared" si="1"/>
        <v>110</v>
      </c>
      <c r="S16" s="11">
        <v>11</v>
      </c>
      <c r="T16" s="11"/>
      <c r="U16" s="11">
        <f t="shared" si="2"/>
        <v>660</v>
      </c>
      <c r="V16" s="11">
        <v>12</v>
      </c>
      <c r="W16" s="11">
        <v>46.5</v>
      </c>
      <c r="X16" s="11">
        <f t="shared" si="3"/>
        <v>766.5</v>
      </c>
      <c r="Y16" s="11">
        <f t="shared" si="4"/>
        <v>106.5</v>
      </c>
      <c r="Z16" s="12">
        <v>0</v>
      </c>
      <c r="AA16" s="11">
        <f t="shared" si="5"/>
        <v>106.5</v>
      </c>
      <c r="AB16" s="11">
        <f t="shared" si="6"/>
        <v>216.5</v>
      </c>
      <c r="AC16" s="3">
        <v>24</v>
      </c>
      <c r="AD16">
        <v>29</v>
      </c>
    </row>
    <row r="17" spans="1:30" ht="12.75" customHeight="1">
      <c r="A17" s="2" t="s">
        <v>25</v>
      </c>
      <c r="B17" s="9" t="s">
        <v>331</v>
      </c>
      <c r="C17" s="32" t="s">
        <v>24</v>
      </c>
      <c r="D17" s="19" t="s">
        <v>13</v>
      </c>
      <c r="E17" s="22">
        <v>70074</v>
      </c>
      <c r="F17" s="17" t="s">
        <v>71</v>
      </c>
      <c r="G17" s="19">
        <v>90</v>
      </c>
      <c r="H17" s="19">
        <v>3</v>
      </c>
      <c r="I17" s="17" t="s">
        <v>59</v>
      </c>
      <c r="J17" s="11">
        <v>20</v>
      </c>
      <c r="K17" s="11"/>
      <c r="L17" s="11">
        <f t="shared" si="7"/>
        <v>1200</v>
      </c>
      <c r="M17" s="11">
        <v>21</v>
      </c>
      <c r="N17" s="11">
        <v>45.2</v>
      </c>
      <c r="O17" s="11">
        <f t="shared" si="8"/>
        <v>1305.2</v>
      </c>
      <c r="P17" s="11">
        <f t="shared" si="0"/>
        <v>105.20000000000005</v>
      </c>
      <c r="Q17" s="12">
        <v>2</v>
      </c>
      <c r="R17" s="11">
        <f t="shared" si="1"/>
        <v>107.20000000000005</v>
      </c>
      <c r="S17" s="11">
        <v>18</v>
      </c>
      <c r="T17" s="11"/>
      <c r="U17" s="11">
        <f t="shared" si="2"/>
        <v>1080</v>
      </c>
      <c r="V17" s="11">
        <v>19</v>
      </c>
      <c r="W17" s="11">
        <v>47.7</v>
      </c>
      <c r="X17" s="11">
        <f t="shared" si="3"/>
        <v>1187.7</v>
      </c>
      <c r="Y17" s="11">
        <f t="shared" si="4"/>
        <v>107.70000000000005</v>
      </c>
      <c r="Z17" s="12">
        <v>4</v>
      </c>
      <c r="AA17" s="11">
        <f t="shared" si="5"/>
        <v>111.70000000000005</v>
      </c>
      <c r="AB17" s="11">
        <f t="shared" si="6"/>
        <v>218.9000000000001</v>
      </c>
      <c r="AC17" s="3">
        <v>20</v>
      </c>
      <c r="AD17">
        <v>27</v>
      </c>
    </row>
    <row r="18" spans="1:31" ht="12.75" customHeight="1">
      <c r="A18" s="2" t="s">
        <v>26</v>
      </c>
      <c r="B18" s="9" t="s">
        <v>327</v>
      </c>
      <c r="C18" s="32" t="s">
        <v>34</v>
      </c>
      <c r="D18" s="15" t="s">
        <v>16</v>
      </c>
      <c r="E18" s="68">
        <v>9026</v>
      </c>
      <c r="F18" s="69" t="s">
        <v>151</v>
      </c>
      <c r="G18" s="66">
        <v>95</v>
      </c>
      <c r="H18" s="66">
        <v>3</v>
      </c>
      <c r="I18" s="69" t="s">
        <v>58</v>
      </c>
      <c r="J18" s="11">
        <v>29</v>
      </c>
      <c r="K18" s="11"/>
      <c r="L18" s="11">
        <f t="shared" si="7"/>
        <v>1740</v>
      </c>
      <c r="M18" s="11">
        <v>30</v>
      </c>
      <c r="N18" s="11">
        <v>53.5</v>
      </c>
      <c r="O18" s="11">
        <f t="shared" si="8"/>
        <v>1853.5</v>
      </c>
      <c r="P18" s="11">
        <f t="shared" si="0"/>
        <v>113.5</v>
      </c>
      <c r="Q18" s="12">
        <v>0</v>
      </c>
      <c r="R18" s="11">
        <f t="shared" si="1"/>
        <v>113.5</v>
      </c>
      <c r="S18" s="11">
        <v>28</v>
      </c>
      <c r="T18" s="11"/>
      <c r="U18" s="11">
        <f t="shared" si="2"/>
        <v>1680</v>
      </c>
      <c r="V18" s="11">
        <v>29</v>
      </c>
      <c r="W18" s="11">
        <v>50.6</v>
      </c>
      <c r="X18" s="11">
        <f t="shared" si="3"/>
        <v>1790.6</v>
      </c>
      <c r="Y18" s="11">
        <f t="shared" si="4"/>
        <v>110.59999999999991</v>
      </c>
      <c r="Z18" s="12">
        <v>2</v>
      </c>
      <c r="AA18" s="11">
        <f t="shared" si="5"/>
        <v>112.59999999999991</v>
      </c>
      <c r="AB18" s="11">
        <f t="shared" si="6"/>
        <v>226.0999999999999</v>
      </c>
      <c r="AC18" s="3">
        <v>19</v>
      </c>
      <c r="AD18">
        <v>25</v>
      </c>
      <c r="AE18">
        <v>75</v>
      </c>
    </row>
    <row r="19" spans="1:30" ht="12.75" customHeight="1">
      <c r="A19" s="2" t="s">
        <v>27</v>
      </c>
      <c r="B19" s="9"/>
      <c r="C19" s="32" t="s">
        <v>28</v>
      </c>
      <c r="D19" s="66"/>
      <c r="E19" s="68">
        <v>43003</v>
      </c>
      <c r="F19" s="69" t="s">
        <v>148</v>
      </c>
      <c r="G19" s="66">
        <v>74</v>
      </c>
      <c r="H19" s="66">
        <v>3</v>
      </c>
      <c r="I19" s="69" t="s">
        <v>63</v>
      </c>
      <c r="J19" s="11">
        <v>24</v>
      </c>
      <c r="K19" s="11"/>
      <c r="L19" s="11">
        <f t="shared" si="7"/>
        <v>1440</v>
      </c>
      <c r="M19" s="11">
        <v>25</v>
      </c>
      <c r="N19" s="11">
        <v>53</v>
      </c>
      <c r="O19" s="11">
        <f t="shared" si="8"/>
        <v>1553</v>
      </c>
      <c r="P19" s="11">
        <f t="shared" si="0"/>
        <v>113</v>
      </c>
      <c r="Q19" s="12">
        <v>2</v>
      </c>
      <c r="R19" s="11">
        <f t="shared" si="1"/>
        <v>115</v>
      </c>
      <c r="S19" s="11">
        <v>23</v>
      </c>
      <c r="T19" s="11"/>
      <c r="U19" s="11">
        <f t="shared" si="2"/>
        <v>1380</v>
      </c>
      <c r="V19" s="11">
        <v>24</v>
      </c>
      <c r="W19" s="11">
        <v>47.5</v>
      </c>
      <c r="X19" s="11">
        <f t="shared" si="3"/>
        <v>1487.5</v>
      </c>
      <c r="Y19" s="11">
        <f t="shared" si="4"/>
        <v>107.5</v>
      </c>
      <c r="Z19" s="12">
        <v>4</v>
      </c>
      <c r="AA19" s="11">
        <f t="shared" si="5"/>
        <v>111.5</v>
      </c>
      <c r="AB19" s="11">
        <f t="shared" si="6"/>
        <v>226.5</v>
      </c>
      <c r="AC19" s="3">
        <v>18</v>
      </c>
      <c r="AD19">
        <v>23</v>
      </c>
    </row>
    <row r="20" spans="1:31" ht="12.75" customHeight="1">
      <c r="A20" s="2" t="s">
        <v>28</v>
      </c>
      <c r="B20" s="9" t="s">
        <v>306</v>
      </c>
      <c r="C20" s="32" t="s">
        <v>26</v>
      </c>
      <c r="D20" s="66" t="s">
        <v>15</v>
      </c>
      <c r="E20" s="68">
        <v>52022</v>
      </c>
      <c r="F20" s="69" t="s">
        <v>146</v>
      </c>
      <c r="G20" s="66">
        <v>94</v>
      </c>
      <c r="H20" s="66">
        <v>3</v>
      </c>
      <c r="I20" s="69" t="s">
        <v>61</v>
      </c>
      <c r="J20" s="11">
        <v>22</v>
      </c>
      <c r="K20" s="11"/>
      <c r="L20" s="11">
        <f t="shared" si="7"/>
        <v>1320</v>
      </c>
      <c r="M20" s="11">
        <v>23</v>
      </c>
      <c r="N20" s="11">
        <v>52</v>
      </c>
      <c r="O20" s="11">
        <f t="shared" si="8"/>
        <v>1432</v>
      </c>
      <c r="P20" s="11">
        <f t="shared" si="0"/>
        <v>112</v>
      </c>
      <c r="Q20" s="12">
        <v>2</v>
      </c>
      <c r="R20" s="11">
        <f t="shared" si="1"/>
        <v>114</v>
      </c>
      <c r="S20" s="11">
        <v>20</v>
      </c>
      <c r="T20" s="11"/>
      <c r="U20" s="11">
        <f t="shared" si="2"/>
        <v>1200</v>
      </c>
      <c r="V20" s="11">
        <v>21</v>
      </c>
      <c r="W20" s="11">
        <v>52</v>
      </c>
      <c r="X20" s="11">
        <f t="shared" si="3"/>
        <v>1312</v>
      </c>
      <c r="Y20" s="11">
        <f t="shared" si="4"/>
        <v>112</v>
      </c>
      <c r="Z20" s="12">
        <v>2</v>
      </c>
      <c r="AA20" s="11">
        <f t="shared" si="5"/>
        <v>114</v>
      </c>
      <c r="AB20" s="11">
        <f t="shared" si="6"/>
        <v>228</v>
      </c>
      <c r="AC20" s="3">
        <v>17</v>
      </c>
      <c r="AD20">
        <v>21</v>
      </c>
      <c r="AE20">
        <v>68</v>
      </c>
    </row>
    <row r="21" spans="1:30" ht="12.75" customHeight="1">
      <c r="A21" s="2" t="s">
        <v>29</v>
      </c>
      <c r="B21" s="9"/>
      <c r="C21" s="32" t="s">
        <v>220</v>
      </c>
      <c r="D21" s="71"/>
      <c r="E21" s="70">
        <v>8008</v>
      </c>
      <c r="F21" s="71" t="s">
        <v>221</v>
      </c>
      <c r="G21" s="32">
        <v>76</v>
      </c>
      <c r="H21" s="32">
        <v>3</v>
      </c>
      <c r="I21" s="71" t="s">
        <v>222</v>
      </c>
      <c r="J21" s="11">
        <v>43</v>
      </c>
      <c r="K21" s="11"/>
      <c r="L21" s="11">
        <f t="shared" si="7"/>
        <v>2580</v>
      </c>
      <c r="M21" s="11">
        <v>44</v>
      </c>
      <c r="N21" s="11">
        <v>52</v>
      </c>
      <c r="O21" s="11">
        <f t="shared" si="8"/>
        <v>2692</v>
      </c>
      <c r="P21" s="11">
        <f t="shared" si="0"/>
        <v>112</v>
      </c>
      <c r="Q21" s="12">
        <v>4</v>
      </c>
      <c r="R21" s="11">
        <f t="shared" si="1"/>
        <v>116</v>
      </c>
      <c r="S21" s="11">
        <v>42</v>
      </c>
      <c r="T21" s="11"/>
      <c r="U21" s="11">
        <f t="shared" si="2"/>
        <v>2520</v>
      </c>
      <c r="V21" s="11">
        <v>43</v>
      </c>
      <c r="W21" s="11">
        <v>54.8</v>
      </c>
      <c r="X21" s="11">
        <f t="shared" si="3"/>
        <v>2634.8</v>
      </c>
      <c r="Y21" s="11">
        <f t="shared" si="4"/>
        <v>114.80000000000018</v>
      </c>
      <c r="Z21" s="12">
        <v>4</v>
      </c>
      <c r="AA21" s="11">
        <f t="shared" si="5"/>
        <v>118.80000000000018</v>
      </c>
      <c r="AB21" s="11">
        <f t="shared" si="6"/>
        <v>234.80000000000018</v>
      </c>
      <c r="AC21" s="3">
        <v>16</v>
      </c>
      <c r="AD21">
        <v>19</v>
      </c>
    </row>
    <row r="22" spans="1:31" ht="12.75" customHeight="1">
      <c r="A22" s="2" t="s">
        <v>30</v>
      </c>
      <c r="B22" s="9" t="s">
        <v>307</v>
      </c>
      <c r="C22" s="32" t="s">
        <v>33</v>
      </c>
      <c r="D22" s="32" t="s">
        <v>15</v>
      </c>
      <c r="E22" s="70">
        <v>43029</v>
      </c>
      <c r="F22" s="71" t="s">
        <v>150</v>
      </c>
      <c r="G22" s="32">
        <v>94</v>
      </c>
      <c r="H22" s="32">
        <v>3</v>
      </c>
      <c r="I22" s="69" t="s">
        <v>63</v>
      </c>
      <c r="J22" s="11">
        <v>28</v>
      </c>
      <c r="K22" s="11"/>
      <c r="L22" s="11">
        <f t="shared" si="7"/>
        <v>1680</v>
      </c>
      <c r="M22" s="11">
        <v>29</v>
      </c>
      <c r="N22" s="11">
        <v>55.8</v>
      </c>
      <c r="O22" s="11">
        <f t="shared" si="8"/>
        <v>1795.8</v>
      </c>
      <c r="P22" s="11">
        <f t="shared" si="0"/>
        <v>115.79999999999995</v>
      </c>
      <c r="Q22" s="12">
        <v>2</v>
      </c>
      <c r="R22" s="11">
        <f t="shared" si="1"/>
        <v>117.79999999999995</v>
      </c>
      <c r="S22" s="11">
        <v>27</v>
      </c>
      <c r="T22" s="11"/>
      <c r="U22" s="11">
        <f t="shared" si="2"/>
        <v>1620</v>
      </c>
      <c r="V22" s="11">
        <v>28</v>
      </c>
      <c r="W22" s="11">
        <v>55.3</v>
      </c>
      <c r="X22" s="11">
        <f t="shared" si="3"/>
        <v>1735.3</v>
      </c>
      <c r="Y22" s="11">
        <f t="shared" si="4"/>
        <v>115.29999999999995</v>
      </c>
      <c r="Z22" s="12">
        <v>4</v>
      </c>
      <c r="AA22" s="11">
        <f t="shared" si="5"/>
        <v>119.29999999999995</v>
      </c>
      <c r="AB22" s="11">
        <f t="shared" si="6"/>
        <v>237.0999999999999</v>
      </c>
      <c r="AC22" s="3">
        <v>15</v>
      </c>
      <c r="AD22">
        <v>17</v>
      </c>
      <c r="AE22">
        <v>62</v>
      </c>
    </row>
    <row r="23" spans="1:30" ht="12.75" customHeight="1">
      <c r="A23" s="2" t="s">
        <v>31</v>
      </c>
      <c r="B23" s="9" t="s">
        <v>289</v>
      </c>
      <c r="C23" s="32" t="s">
        <v>25</v>
      </c>
      <c r="D23" s="66" t="s">
        <v>12</v>
      </c>
      <c r="E23" s="71">
        <v>65022</v>
      </c>
      <c r="F23" s="71" t="s">
        <v>145</v>
      </c>
      <c r="G23" s="32">
        <v>91</v>
      </c>
      <c r="H23" s="32">
        <v>3</v>
      </c>
      <c r="I23" s="71" t="s">
        <v>125</v>
      </c>
      <c r="J23" s="11">
        <v>21</v>
      </c>
      <c r="K23" s="11"/>
      <c r="L23" s="11">
        <f t="shared" si="7"/>
        <v>1260</v>
      </c>
      <c r="M23" s="11">
        <v>22</v>
      </c>
      <c r="N23" s="11">
        <v>56.6</v>
      </c>
      <c r="O23" s="11">
        <f t="shared" si="8"/>
        <v>1376.6</v>
      </c>
      <c r="P23" s="11">
        <f t="shared" si="0"/>
        <v>116.59999999999991</v>
      </c>
      <c r="Q23" s="12">
        <v>2</v>
      </c>
      <c r="R23" s="11">
        <f t="shared" si="1"/>
        <v>118.59999999999991</v>
      </c>
      <c r="S23" s="11">
        <v>19</v>
      </c>
      <c r="T23" s="11"/>
      <c r="U23" s="11">
        <f t="shared" si="2"/>
        <v>1140</v>
      </c>
      <c r="V23" s="11">
        <v>20</v>
      </c>
      <c r="W23" s="11">
        <v>57.9</v>
      </c>
      <c r="X23" s="11">
        <f t="shared" si="3"/>
        <v>1257.9</v>
      </c>
      <c r="Y23" s="11">
        <f t="shared" si="4"/>
        <v>117.90000000000009</v>
      </c>
      <c r="Z23" s="12">
        <v>2</v>
      </c>
      <c r="AA23" s="11">
        <f t="shared" si="5"/>
        <v>119.90000000000009</v>
      </c>
      <c r="AB23" s="11">
        <f t="shared" si="6"/>
        <v>238.5</v>
      </c>
      <c r="AC23" s="3">
        <v>14</v>
      </c>
      <c r="AD23">
        <v>15</v>
      </c>
    </row>
    <row r="24" spans="1:30" ht="12.75" customHeight="1">
      <c r="A24" s="2" t="s">
        <v>32</v>
      </c>
      <c r="B24" s="9"/>
      <c r="C24" s="32" t="s">
        <v>234</v>
      </c>
      <c r="D24" s="71"/>
      <c r="E24" s="70">
        <v>49032</v>
      </c>
      <c r="F24" s="71" t="s">
        <v>235</v>
      </c>
      <c r="G24" s="32">
        <v>87</v>
      </c>
      <c r="H24" s="32">
        <v>3</v>
      </c>
      <c r="I24" s="71" t="s">
        <v>17</v>
      </c>
      <c r="J24" s="11">
        <v>44</v>
      </c>
      <c r="K24" s="11"/>
      <c r="L24" s="11">
        <f t="shared" si="7"/>
        <v>2640</v>
      </c>
      <c r="M24" s="11">
        <v>46</v>
      </c>
      <c r="N24" s="11">
        <v>0.2</v>
      </c>
      <c r="O24" s="11">
        <f t="shared" si="8"/>
        <v>2760.2</v>
      </c>
      <c r="P24" s="11">
        <f t="shared" si="0"/>
        <v>120.19999999999982</v>
      </c>
      <c r="Q24" s="12">
        <v>0</v>
      </c>
      <c r="R24" s="11">
        <f t="shared" si="1"/>
        <v>120.19999999999982</v>
      </c>
      <c r="S24" s="11">
        <v>43</v>
      </c>
      <c r="T24" s="11"/>
      <c r="U24" s="11">
        <f t="shared" si="2"/>
        <v>2580</v>
      </c>
      <c r="V24" s="11">
        <v>44</v>
      </c>
      <c r="W24" s="11">
        <v>55.2</v>
      </c>
      <c r="X24" s="11">
        <f t="shared" si="3"/>
        <v>2695.2</v>
      </c>
      <c r="Y24" s="11">
        <f t="shared" si="4"/>
        <v>115.19999999999982</v>
      </c>
      <c r="Z24" s="12">
        <v>6</v>
      </c>
      <c r="AA24" s="11">
        <f t="shared" si="5"/>
        <v>121.19999999999982</v>
      </c>
      <c r="AB24" s="11">
        <f t="shared" si="6"/>
        <v>241.39999999999964</v>
      </c>
      <c r="AC24" s="3">
        <v>13</v>
      </c>
      <c r="AD24">
        <v>14</v>
      </c>
    </row>
    <row r="25" spans="1:30" ht="12.75" customHeight="1">
      <c r="A25" s="2" t="s">
        <v>33</v>
      </c>
      <c r="B25" s="9" t="s">
        <v>290</v>
      </c>
      <c r="C25" s="32" t="s">
        <v>30</v>
      </c>
      <c r="D25" s="32" t="s">
        <v>12</v>
      </c>
      <c r="E25" s="70">
        <v>47027</v>
      </c>
      <c r="F25" s="71" t="s">
        <v>103</v>
      </c>
      <c r="G25" s="32">
        <v>92</v>
      </c>
      <c r="H25" s="32">
        <v>3</v>
      </c>
      <c r="I25" s="71" t="s">
        <v>78</v>
      </c>
      <c r="J25" s="11">
        <v>25</v>
      </c>
      <c r="K25" s="11"/>
      <c r="L25" s="11">
        <f t="shared" si="7"/>
        <v>1500</v>
      </c>
      <c r="M25" s="11">
        <v>27</v>
      </c>
      <c r="N25" s="11">
        <v>3.2</v>
      </c>
      <c r="O25" s="11">
        <f t="shared" si="8"/>
        <v>1623.2</v>
      </c>
      <c r="P25" s="11">
        <f t="shared" si="0"/>
        <v>123.20000000000005</v>
      </c>
      <c r="Q25" s="12">
        <v>0</v>
      </c>
      <c r="R25" s="11">
        <f t="shared" si="1"/>
        <v>123.20000000000005</v>
      </c>
      <c r="S25" s="11">
        <v>24</v>
      </c>
      <c r="T25" s="11"/>
      <c r="U25" s="11">
        <f t="shared" si="2"/>
        <v>1440</v>
      </c>
      <c r="V25" s="11">
        <v>25</v>
      </c>
      <c r="W25" s="11">
        <v>57.7</v>
      </c>
      <c r="X25" s="11">
        <f t="shared" si="3"/>
        <v>1557.7</v>
      </c>
      <c r="Y25" s="11">
        <f t="shared" si="4"/>
        <v>117.70000000000005</v>
      </c>
      <c r="Z25" s="12">
        <v>2</v>
      </c>
      <c r="AA25" s="11">
        <f t="shared" si="5"/>
        <v>119.70000000000005</v>
      </c>
      <c r="AB25" s="11">
        <f t="shared" si="6"/>
        <v>242.9000000000001</v>
      </c>
      <c r="AC25" s="3">
        <v>12</v>
      </c>
      <c r="AD25">
        <v>13</v>
      </c>
    </row>
    <row r="26" spans="1:30" ht="12.75" customHeight="1">
      <c r="A26" s="2" t="s">
        <v>34</v>
      </c>
      <c r="B26" s="9" t="s">
        <v>335</v>
      </c>
      <c r="C26" s="32" t="s">
        <v>47</v>
      </c>
      <c r="D26" s="32" t="s">
        <v>100</v>
      </c>
      <c r="E26" s="70">
        <v>44011</v>
      </c>
      <c r="F26" s="71" t="s">
        <v>160</v>
      </c>
      <c r="G26" s="32">
        <v>66</v>
      </c>
      <c r="H26" s="32">
        <v>0</v>
      </c>
      <c r="I26" s="71" t="s">
        <v>161</v>
      </c>
      <c r="J26" s="11">
        <v>42</v>
      </c>
      <c r="K26" s="11"/>
      <c r="L26" s="11">
        <f t="shared" si="7"/>
        <v>2520</v>
      </c>
      <c r="M26" s="11">
        <v>43</v>
      </c>
      <c r="N26" s="11">
        <v>58.3</v>
      </c>
      <c r="O26" s="11">
        <f t="shared" si="8"/>
        <v>2638.3</v>
      </c>
      <c r="P26" s="11">
        <f t="shared" si="0"/>
        <v>118.30000000000018</v>
      </c>
      <c r="Q26" s="12">
        <v>4</v>
      </c>
      <c r="R26" s="11">
        <f t="shared" si="1"/>
        <v>122.30000000000018</v>
      </c>
      <c r="S26" s="11">
        <v>41</v>
      </c>
      <c r="T26" s="11"/>
      <c r="U26" s="11">
        <f t="shared" si="2"/>
        <v>2460</v>
      </c>
      <c r="V26" s="11">
        <v>42</v>
      </c>
      <c r="W26" s="11">
        <v>58.2</v>
      </c>
      <c r="X26" s="11">
        <f t="shared" si="3"/>
        <v>2578.2</v>
      </c>
      <c r="Y26" s="11">
        <f t="shared" si="4"/>
        <v>118.19999999999982</v>
      </c>
      <c r="Z26" s="12">
        <v>6</v>
      </c>
      <c r="AA26" s="11">
        <f t="shared" si="5"/>
        <v>124.19999999999982</v>
      </c>
      <c r="AB26" s="11">
        <f t="shared" si="6"/>
        <v>246.5</v>
      </c>
      <c r="AC26" s="3">
        <v>11</v>
      </c>
      <c r="AD26">
        <v>12</v>
      </c>
    </row>
    <row r="27" spans="1:31" ht="12.75" customHeight="1">
      <c r="A27" s="2" t="s">
        <v>35</v>
      </c>
      <c r="B27" s="9" t="s">
        <v>308</v>
      </c>
      <c r="C27" s="32" t="s">
        <v>32</v>
      </c>
      <c r="D27" s="32" t="s">
        <v>15</v>
      </c>
      <c r="E27" s="70">
        <v>47019</v>
      </c>
      <c r="F27" s="71" t="s">
        <v>84</v>
      </c>
      <c r="G27" s="32">
        <v>94</v>
      </c>
      <c r="H27" s="32">
        <v>3</v>
      </c>
      <c r="I27" s="71" t="s">
        <v>78</v>
      </c>
      <c r="J27" s="11">
        <v>27</v>
      </c>
      <c r="K27" s="11"/>
      <c r="L27" s="11">
        <f t="shared" si="7"/>
        <v>1620</v>
      </c>
      <c r="M27" s="11">
        <v>29</v>
      </c>
      <c r="N27" s="11">
        <v>0.7</v>
      </c>
      <c r="O27" s="11">
        <f t="shared" si="8"/>
        <v>1740.7</v>
      </c>
      <c r="P27" s="11">
        <f t="shared" si="0"/>
        <v>120.70000000000005</v>
      </c>
      <c r="Q27" s="12">
        <v>6</v>
      </c>
      <c r="R27" s="11">
        <f t="shared" si="1"/>
        <v>126.70000000000005</v>
      </c>
      <c r="S27" s="11">
        <v>26</v>
      </c>
      <c r="T27" s="11"/>
      <c r="U27" s="11">
        <f t="shared" si="2"/>
        <v>1560</v>
      </c>
      <c r="V27" s="11">
        <v>27</v>
      </c>
      <c r="W27" s="11">
        <v>55.9</v>
      </c>
      <c r="X27" s="11">
        <f t="shared" si="3"/>
        <v>1675.9</v>
      </c>
      <c r="Y27" s="11">
        <f t="shared" si="4"/>
        <v>115.90000000000009</v>
      </c>
      <c r="Z27" s="12">
        <v>6</v>
      </c>
      <c r="AA27" s="11">
        <f t="shared" si="5"/>
        <v>121.90000000000009</v>
      </c>
      <c r="AB27" s="11">
        <f t="shared" si="6"/>
        <v>248.60000000000014</v>
      </c>
      <c r="AC27" s="3">
        <v>10</v>
      </c>
      <c r="AD27">
        <v>11</v>
      </c>
      <c r="AE27">
        <v>57</v>
      </c>
    </row>
    <row r="28" spans="1:30" ht="12.75" customHeight="1">
      <c r="A28" s="2" t="s">
        <v>36</v>
      </c>
      <c r="B28" s="9" t="s">
        <v>291</v>
      </c>
      <c r="C28" s="32" t="s">
        <v>37</v>
      </c>
      <c r="D28" s="15" t="s">
        <v>12</v>
      </c>
      <c r="E28" s="23">
        <v>14022</v>
      </c>
      <c r="F28" s="16" t="s">
        <v>106</v>
      </c>
      <c r="G28" s="15">
        <v>92</v>
      </c>
      <c r="H28" s="15">
        <v>3</v>
      </c>
      <c r="I28" s="16" t="s">
        <v>52</v>
      </c>
      <c r="J28" s="11">
        <v>32</v>
      </c>
      <c r="K28" s="11"/>
      <c r="L28" s="11">
        <f t="shared" si="7"/>
        <v>1920</v>
      </c>
      <c r="M28" s="11">
        <v>34</v>
      </c>
      <c r="N28" s="11">
        <v>1.6</v>
      </c>
      <c r="O28" s="11">
        <f t="shared" si="8"/>
        <v>2041.6</v>
      </c>
      <c r="P28" s="11">
        <f t="shared" si="0"/>
        <v>121.59999999999991</v>
      </c>
      <c r="Q28" s="12">
        <v>12</v>
      </c>
      <c r="R28" s="11">
        <f t="shared" si="1"/>
        <v>133.5999999999999</v>
      </c>
      <c r="S28" s="11">
        <v>31</v>
      </c>
      <c r="T28" s="11"/>
      <c r="U28" s="11">
        <f t="shared" si="2"/>
        <v>1860</v>
      </c>
      <c r="V28" s="11">
        <v>32</v>
      </c>
      <c r="W28" s="11">
        <v>55.3</v>
      </c>
      <c r="X28" s="11">
        <f t="shared" si="3"/>
        <v>1975.3</v>
      </c>
      <c r="Y28" s="11">
        <f t="shared" si="4"/>
        <v>115.29999999999995</v>
      </c>
      <c r="Z28" s="12">
        <v>2</v>
      </c>
      <c r="AA28" s="11">
        <f t="shared" si="5"/>
        <v>117.29999999999995</v>
      </c>
      <c r="AB28" s="11">
        <f t="shared" si="6"/>
        <v>250.89999999999986</v>
      </c>
      <c r="AC28" s="3">
        <v>9</v>
      </c>
      <c r="AD28">
        <v>10</v>
      </c>
    </row>
    <row r="29" spans="1:31" ht="12.75" customHeight="1">
      <c r="A29" s="2" t="s">
        <v>37</v>
      </c>
      <c r="B29" s="9" t="s">
        <v>328</v>
      </c>
      <c r="C29" s="32" t="s">
        <v>36</v>
      </c>
      <c r="D29" s="32" t="s">
        <v>16</v>
      </c>
      <c r="E29" s="68">
        <v>9068</v>
      </c>
      <c r="F29" s="69" t="s">
        <v>153</v>
      </c>
      <c r="G29" s="66">
        <v>95</v>
      </c>
      <c r="H29" s="66">
        <v>3</v>
      </c>
      <c r="I29" s="69" t="s">
        <v>58</v>
      </c>
      <c r="J29" s="11">
        <v>31</v>
      </c>
      <c r="K29" s="11"/>
      <c r="L29" s="11">
        <f t="shared" si="7"/>
        <v>1860</v>
      </c>
      <c r="M29" s="11">
        <v>33</v>
      </c>
      <c r="N29" s="11">
        <v>3.2</v>
      </c>
      <c r="O29" s="11">
        <f t="shared" si="8"/>
        <v>1983.2</v>
      </c>
      <c r="P29" s="11">
        <f t="shared" si="0"/>
        <v>123.20000000000005</v>
      </c>
      <c r="Q29" s="12">
        <v>2</v>
      </c>
      <c r="R29" s="11">
        <f t="shared" si="1"/>
        <v>125.20000000000005</v>
      </c>
      <c r="S29" s="11">
        <v>30</v>
      </c>
      <c r="T29" s="11"/>
      <c r="U29" s="11">
        <f t="shared" si="2"/>
        <v>1800</v>
      </c>
      <c r="V29" s="11">
        <v>32</v>
      </c>
      <c r="W29" s="11">
        <v>4</v>
      </c>
      <c r="X29" s="11">
        <f t="shared" si="3"/>
        <v>1924</v>
      </c>
      <c r="Y29" s="11">
        <f t="shared" si="4"/>
        <v>124</v>
      </c>
      <c r="Z29" s="12">
        <v>2</v>
      </c>
      <c r="AA29" s="11">
        <f t="shared" si="5"/>
        <v>126</v>
      </c>
      <c r="AB29" s="11">
        <f t="shared" si="6"/>
        <v>251.20000000000005</v>
      </c>
      <c r="AC29" s="3">
        <v>8</v>
      </c>
      <c r="AD29">
        <v>9</v>
      </c>
      <c r="AE29">
        <v>68</v>
      </c>
    </row>
    <row r="30" spans="1:31" ht="12.75" customHeight="1">
      <c r="A30" s="2" t="s">
        <v>38</v>
      </c>
      <c r="B30" s="9" t="s">
        <v>334</v>
      </c>
      <c r="C30" s="32" t="s">
        <v>40</v>
      </c>
      <c r="D30" s="32" t="s">
        <v>82</v>
      </c>
      <c r="E30" s="68">
        <v>9030</v>
      </c>
      <c r="F30" s="69" t="s">
        <v>155</v>
      </c>
      <c r="G30" s="66">
        <v>97</v>
      </c>
      <c r="H30" s="66"/>
      <c r="I30" s="69" t="s">
        <v>58</v>
      </c>
      <c r="J30" s="11">
        <v>35</v>
      </c>
      <c r="K30" s="11"/>
      <c r="L30" s="11">
        <f t="shared" si="7"/>
        <v>2100</v>
      </c>
      <c r="M30" s="11">
        <v>37</v>
      </c>
      <c r="N30" s="11">
        <v>12.4</v>
      </c>
      <c r="O30" s="11">
        <f t="shared" si="8"/>
        <v>2232.4</v>
      </c>
      <c r="P30" s="11">
        <f t="shared" si="0"/>
        <v>132.4000000000001</v>
      </c>
      <c r="Q30" s="12">
        <v>0</v>
      </c>
      <c r="R30" s="11">
        <f t="shared" si="1"/>
        <v>132.4000000000001</v>
      </c>
      <c r="S30" s="11">
        <v>34</v>
      </c>
      <c r="T30" s="11"/>
      <c r="U30" s="11">
        <f t="shared" si="2"/>
        <v>2040</v>
      </c>
      <c r="V30" s="11">
        <v>36</v>
      </c>
      <c r="W30" s="11">
        <v>3.8</v>
      </c>
      <c r="X30" s="11">
        <f t="shared" si="3"/>
        <v>2163.8</v>
      </c>
      <c r="Y30" s="11">
        <f t="shared" si="4"/>
        <v>123.80000000000018</v>
      </c>
      <c r="Z30" s="12">
        <v>2</v>
      </c>
      <c r="AA30" s="11">
        <f t="shared" si="5"/>
        <v>125.80000000000018</v>
      </c>
      <c r="AB30" s="11">
        <f t="shared" si="6"/>
        <v>258.2000000000003</v>
      </c>
      <c r="AC30" s="3"/>
      <c r="AD30">
        <v>8</v>
      </c>
      <c r="AE30">
        <v>75</v>
      </c>
    </row>
    <row r="31" spans="1:31" ht="12.75" customHeight="1">
      <c r="A31" s="2" t="s">
        <v>39</v>
      </c>
      <c r="B31" s="9" t="s">
        <v>339</v>
      </c>
      <c r="C31" s="32" t="s">
        <v>31</v>
      </c>
      <c r="D31" s="66" t="s">
        <v>15</v>
      </c>
      <c r="E31" s="68">
        <v>43016</v>
      </c>
      <c r="F31" s="69" t="s">
        <v>105</v>
      </c>
      <c r="G31" s="66">
        <v>94</v>
      </c>
      <c r="H31" s="66">
        <v>3</v>
      </c>
      <c r="I31" s="69" t="s">
        <v>63</v>
      </c>
      <c r="J31" s="11">
        <v>26</v>
      </c>
      <c r="K31" s="11"/>
      <c r="L31" s="11">
        <f t="shared" si="7"/>
        <v>1560</v>
      </c>
      <c r="M31" s="11">
        <v>28</v>
      </c>
      <c r="N31" s="11">
        <v>11.3</v>
      </c>
      <c r="O31" s="11">
        <f t="shared" si="8"/>
        <v>1691.3</v>
      </c>
      <c r="P31" s="11">
        <f t="shared" si="0"/>
        <v>131.29999999999995</v>
      </c>
      <c r="Q31" s="12">
        <v>4</v>
      </c>
      <c r="R31" s="11">
        <f t="shared" si="1"/>
        <v>135.29999999999995</v>
      </c>
      <c r="S31" s="11">
        <v>25</v>
      </c>
      <c r="T31" s="11"/>
      <c r="U31" s="11">
        <f t="shared" si="2"/>
        <v>1500</v>
      </c>
      <c r="V31" s="11">
        <v>27</v>
      </c>
      <c r="W31" s="11">
        <v>6.1</v>
      </c>
      <c r="X31" s="11">
        <f t="shared" si="3"/>
        <v>1626.1</v>
      </c>
      <c r="Y31" s="11">
        <f t="shared" si="4"/>
        <v>126.09999999999991</v>
      </c>
      <c r="Z31" s="12">
        <v>4</v>
      </c>
      <c r="AA31" s="11">
        <f t="shared" si="5"/>
        <v>130.0999999999999</v>
      </c>
      <c r="AB31" s="11">
        <f t="shared" si="6"/>
        <v>265.39999999999986</v>
      </c>
      <c r="AC31" s="3">
        <v>7</v>
      </c>
      <c r="AD31">
        <v>7</v>
      </c>
      <c r="AE31">
        <v>53</v>
      </c>
    </row>
    <row r="32" spans="1:30" ht="12.75" customHeight="1">
      <c r="A32" s="2" t="s">
        <v>40</v>
      </c>
      <c r="B32" s="9" t="s">
        <v>336</v>
      </c>
      <c r="C32" s="32" t="s">
        <v>46</v>
      </c>
      <c r="D32" s="32" t="s">
        <v>13</v>
      </c>
      <c r="E32" s="70">
        <v>43001</v>
      </c>
      <c r="F32" s="71" t="s">
        <v>74</v>
      </c>
      <c r="G32" s="32">
        <v>90</v>
      </c>
      <c r="H32" s="32">
        <v>0</v>
      </c>
      <c r="I32" s="71" t="s">
        <v>63</v>
      </c>
      <c r="J32" s="11">
        <v>41</v>
      </c>
      <c r="K32" s="11"/>
      <c r="L32" s="11">
        <f t="shared" si="7"/>
        <v>2460</v>
      </c>
      <c r="M32" s="11">
        <v>43</v>
      </c>
      <c r="N32" s="11">
        <v>8.8</v>
      </c>
      <c r="O32" s="11">
        <f t="shared" si="8"/>
        <v>2588.8</v>
      </c>
      <c r="P32" s="11">
        <f t="shared" si="0"/>
        <v>128.80000000000018</v>
      </c>
      <c r="Q32" s="12">
        <v>4</v>
      </c>
      <c r="R32" s="11">
        <f t="shared" si="1"/>
        <v>132.80000000000018</v>
      </c>
      <c r="S32" s="11">
        <v>40</v>
      </c>
      <c r="T32" s="11"/>
      <c r="U32" s="11">
        <f t="shared" si="2"/>
        <v>2400</v>
      </c>
      <c r="V32" s="11">
        <v>42</v>
      </c>
      <c r="W32" s="11">
        <v>8.8</v>
      </c>
      <c r="X32" s="11">
        <f t="shared" si="3"/>
        <v>2528.8</v>
      </c>
      <c r="Y32" s="11">
        <f t="shared" si="4"/>
        <v>128.80000000000018</v>
      </c>
      <c r="Z32" s="12">
        <v>4</v>
      </c>
      <c r="AA32" s="11">
        <f t="shared" si="5"/>
        <v>132.80000000000018</v>
      </c>
      <c r="AB32" s="11">
        <f t="shared" si="6"/>
        <v>265.60000000000036</v>
      </c>
      <c r="AC32" s="3">
        <v>6</v>
      </c>
      <c r="AD32">
        <v>6</v>
      </c>
    </row>
    <row r="33" spans="1:31" ht="12.75" customHeight="1">
      <c r="A33" s="2" t="s">
        <v>41</v>
      </c>
      <c r="B33" s="9" t="s">
        <v>340</v>
      </c>
      <c r="C33" s="32" t="s">
        <v>38</v>
      </c>
      <c r="D33" s="66" t="s">
        <v>15</v>
      </c>
      <c r="E33" s="68">
        <v>9056</v>
      </c>
      <c r="F33" s="69" t="s">
        <v>154</v>
      </c>
      <c r="G33" s="66">
        <v>94</v>
      </c>
      <c r="H33" s="66">
        <v>3</v>
      </c>
      <c r="I33" s="69" t="s">
        <v>58</v>
      </c>
      <c r="J33" s="11">
        <v>33</v>
      </c>
      <c r="K33" s="11"/>
      <c r="L33" s="11">
        <f t="shared" si="7"/>
        <v>1980</v>
      </c>
      <c r="M33" s="11">
        <v>35</v>
      </c>
      <c r="N33" s="11">
        <v>8</v>
      </c>
      <c r="O33" s="11">
        <f t="shared" si="8"/>
        <v>2108</v>
      </c>
      <c r="P33" s="11">
        <f t="shared" si="0"/>
        <v>128</v>
      </c>
      <c r="Q33" s="12">
        <v>10</v>
      </c>
      <c r="R33" s="11">
        <f t="shared" si="1"/>
        <v>138</v>
      </c>
      <c r="S33" s="11">
        <v>32</v>
      </c>
      <c r="T33" s="11"/>
      <c r="U33" s="11">
        <f t="shared" si="2"/>
        <v>1920</v>
      </c>
      <c r="V33" s="11">
        <v>34</v>
      </c>
      <c r="W33" s="11">
        <v>7.9</v>
      </c>
      <c r="X33" s="11">
        <f t="shared" si="3"/>
        <v>2047.9</v>
      </c>
      <c r="Y33" s="11">
        <f t="shared" si="4"/>
        <v>127.90000000000009</v>
      </c>
      <c r="Z33" s="12">
        <v>6</v>
      </c>
      <c r="AA33" s="11">
        <f t="shared" si="5"/>
        <v>133.9000000000001</v>
      </c>
      <c r="AB33" s="11">
        <f t="shared" si="6"/>
        <v>271.9000000000001</v>
      </c>
      <c r="AC33" s="3">
        <v>5</v>
      </c>
      <c r="AD33">
        <v>5</v>
      </c>
      <c r="AE33">
        <v>49</v>
      </c>
    </row>
    <row r="34" spans="1:30" ht="12.75" customHeight="1">
      <c r="A34" s="2" t="s">
        <v>42</v>
      </c>
      <c r="B34" s="9"/>
      <c r="C34" s="32">
        <v>44</v>
      </c>
      <c r="D34" s="71"/>
      <c r="E34" s="70">
        <v>8037</v>
      </c>
      <c r="F34" s="71" t="s">
        <v>344</v>
      </c>
      <c r="G34" s="32">
        <v>78</v>
      </c>
      <c r="H34" s="32">
        <v>0</v>
      </c>
      <c r="I34" s="71" t="s">
        <v>222</v>
      </c>
      <c r="J34" s="11">
        <v>45</v>
      </c>
      <c r="K34" s="11"/>
      <c r="L34" s="11">
        <f t="shared" si="7"/>
        <v>2700</v>
      </c>
      <c r="M34" s="11">
        <v>47</v>
      </c>
      <c r="N34" s="11">
        <v>13.2</v>
      </c>
      <c r="O34" s="11">
        <f t="shared" si="8"/>
        <v>2833.2</v>
      </c>
      <c r="P34" s="11">
        <f t="shared" si="0"/>
        <v>133.19999999999982</v>
      </c>
      <c r="Q34" s="12">
        <v>6</v>
      </c>
      <c r="R34" s="11">
        <f t="shared" si="1"/>
        <v>139.19999999999982</v>
      </c>
      <c r="S34" s="11">
        <v>44</v>
      </c>
      <c r="T34" s="11"/>
      <c r="U34" s="11">
        <f t="shared" si="2"/>
        <v>2640</v>
      </c>
      <c r="V34" s="11">
        <v>46</v>
      </c>
      <c r="W34" s="11">
        <v>9.5</v>
      </c>
      <c r="X34" s="11">
        <f t="shared" si="3"/>
        <v>2769.5</v>
      </c>
      <c r="Y34" s="11">
        <f t="shared" si="4"/>
        <v>129.5</v>
      </c>
      <c r="Z34" s="12">
        <v>8</v>
      </c>
      <c r="AA34" s="11">
        <f t="shared" si="5"/>
        <v>137.5</v>
      </c>
      <c r="AB34" s="11">
        <f t="shared" si="6"/>
        <v>276.6999999999998</v>
      </c>
      <c r="AC34" s="3">
        <v>4</v>
      </c>
      <c r="AD34">
        <v>4</v>
      </c>
    </row>
    <row r="35" spans="1:31" ht="12.75" customHeight="1">
      <c r="A35" s="2" t="s">
        <v>43</v>
      </c>
      <c r="B35" s="9" t="s">
        <v>333</v>
      </c>
      <c r="C35" s="32" t="s">
        <v>45</v>
      </c>
      <c r="D35" s="32" t="s">
        <v>82</v>
      </c>
      <c r="E35" s="70">
        <v>14014</v>
      </c>
      <c r="F35" s="71" t="s">
        <v>159</v>
      </c>
      <c r="G35" s="32">
        <v>97</v>
      </c>
      <c r="H35" s="32"/>
      <c r="I35" s="71" t="s">
        <v>52</v>
      </c>
      <c r="J35" s="11">
        <v>40</v>
      </c>
      <c r="K35" s="11"/>
      <c r="L35" s="11">
        <f t="shared" si="7"/>
        <v>2400</v>
      </c>
      <c r="M35" s="11">
        <v>42</v>
      </c>
      <c r="N35" s="11">
        <v>12.5</v>
      </c>
      <c r="O35" s="11">
        <f t="shared" si="8"/>
        <v>2532.5</v>
      </c>
      <c r="P35" s="11">
        <f t="shared" si="0"/>
        <v>132.5</v>
      </c>
      <c r="Q35" s="12">
        <v>4</v>
      </c>
      <c r="R35" s="11">
        <f t="shared" si="1"/>
        <v>136.5</v>
      </c>
      <c r="S35" s="11">
        <v>39</v>
      </c>
      <c r="T35" s="11"/>
      <c r="U35" s="11">
        <f t="shared" si="2"/>
        <v>2340</v>
      </c>
      <c r="V35" s="11">
        <v>41</v>
      </c>
      <c r="W35" s="11">
        <v>16.3</v>
      </c>
      <c r="X35" s="11">
        <f t="shared" si="3"/>
        <v>2476.3</v>
      </c>
      <c r="Y35" s="11">
        <f t="shared" si="4"/>
        <v>136.30000000000018</v>
      </c>
      <c r="Z35" s="12">
        <v>4</v>
      </c>
      <c r="AA35" s="11">
        <f t="shared" si="5"/>
        <v>140.30000000000018</v>
      </c>
      <c r="AB35" s="11">
        <f t="shared" si="6"/>
        <v>276.8000000000002</v>
      </c>
      <c r="AC35" s="3"/>
      <c r="AD35">
        <v>3</v>
      </c>
      <c r="AE35">
        <v>68</v>
      </c>
    </row>
    <row r="36" spans="1:31" ht="12.75" customHeight="1">
      <c r="A36" s="2" t="s">
        <v>44</v>
      </c>
      <c r="B36" s="9" t="s">
        <v>341</v>
      </c>
      <c r="C36" s="32" t="s">
        <v>43</v>
      </c>
      <c r="D36" s="32" t="s">
        <v>15</v>
      </c>
      <c r="E36" s="70">
        <v>14029</v>
      </c>
      <c r="F36" s="71" t="s">
        <v>157</v>
      </c>
      <c r="G36" s="32">
        <v>94</v>
      </c>
      <c r="H36" s="32">
        <v>0</v>
      </c>
      <c r="I36" s="71" t="s">
        <v>52</v>
      </c>
      <c r="J36" s="11">
        <v>38</v>
      </c>
      <c r="K36" s="11"/>
      <c r="L36" s="11">
        <f t="shared" si="7"/>
        <v>2280</v>
      </c>
      <c r="M36" s="11">
        <v>40</v>
      </c>
      <c r="N36" s="11">
        <v>20.4</v>
      </c>
      <c r="O36" s="11">
        <f t="shared" si="8"/>
        <v>2420.4</v>
      </c>
      <c r="P36" s="11">
        <f t="shared" si="0"/>
        <v>140.4000000000001</v>
      </c>
      <c r="Q36" s="12">
        <v>0</v>
      </c>
      <c r="R36" s="11">
        <f t="shared" si="1"/>
        <v>140.4000000000001</v>
      </c>
      <c r="S36" s="11">
        <v>37</v>
      </c>
      <c r="T36" s="11"/>
      <c r="U36" s="11">
        <f t="shared" si="2"/>
        <v>2220</v>
      </c>
      <c r="V36" s="11">
        <v>39</v>
      </c>
      <c r="W36" s="11">
        <v>11.2</v>
      </c>
      <c r="X36" s="11">
        <f t="shared" si="3"/>
        <v>2351.2</v>
      </c>
      <c r="Y36" s="11">
        <f t="shared" si="4"/>
        <v>131.19999999999982</v>
      </c>
      <c r="Z36" s="12">
        <v>8</v>
      </c>
      <c r="AA36" s="11">
        <f t="shared" si="5"/>
        <v>139.19999999999982</v>
      </c>
      <c r="AB36" s="11">
        <f t="shared" si="6"/>
        <v>279.5999999999999</v>
      </c>
      <c r="AC36" s="3">
        <v>3</v>
      </c>
      <c r="AD36">
        <v>2</v>
      </c>
      <c r="AE36">
        <v>46</v>
      </c>
    </row>
    <row r="37" spans="1:31" ht="12.75" customHeight="1">
      <c r="A37" s="2" t="s">
        <v>45</v>
      </c>
      <c r="B37" s="9" t="s">
        <v>342</v>
      </c>
      <c r="C37" s="32" t="s">
        <v>44</v>
      </c>
      <c r="D37" s="73" t="s">
        <v>15</v>
      </c>
      <c r="E37" s="72">
        <v>43007</v>
      </c>
      <c r="F37" s="74" t="s">
        <v>158</v>
      </c>
      <c r="G37" s="75">
        <v>93</v>
      </c>
      <c r="H37" s="75">
        <v>0</v>
      </c>
      <c r="I37" s="74" t="s">
        <v>63</v>
      </c>
      <c r="J37" s="11">
        <v>39</v>
      </c>
      <c r="K37" s="11"/>
      <c r="L37" s="11">
        <f t="shared" si="7"/>
        <v>2340</v>
      </c>
      <c r="M37" s="11">
        <v>41</v>
      </c>
      <c r="N37" s="11">
        <v>17.9</v>
      </c>
      <c r="O37" s="11">
        <f t="shared" si="8"/>
        <v>2477.9</v>
      </c>
      <c r="P37" s="11">
        <f t="shared" si="0"/>
        <v>137.9000000000001</v>
      </c>
      <c r="Q37" s="12">
        <v>6</v>
      </c>
      <c r="R37" s="11">
        <f t="shared" si="1"/>
        <v>143.9000000000001</v>
      </c>
      <c r="S37" s="11">
        <v>37</v>
      </c>
      <c r="T37" s="11">
        <v>59</v>
      </c>
      <c r="U37" s="11">
        <f t="shared" si="2"/>
        <v>2279</v>
      </c>
      <c r="V37" s="11">
        <v>40</v>
      </c>
      <c r="W37" s="11">
        <v>10.7</v>
      </c>
      <c r="X37" s="11">
        <f t="shared" si="3"/>
        <v>2410.7</v>
      </c>
      <c r="Y37" s="11">
        <f t="shared" si="4"/>
        <v>131.69999999999982</v>
      </c>
      <c r="Z37" s="12">
        <v>6</v>
      </c>
      <c r="AA37" s="11">
        <f t="shared" si="5"/>
        <v>137.69999999999982</v>
      </c>
      <c r="AB37" s="11">
        <f t="shared" si="6"/>
        <v>281.5999999999999</v>
      </c>
      <c r="AC37" s="3">
        <v>2</v>
      </c>
      <c r="AD37">
        <v>1</v>
      </c>
      <c r="AE37">
        <v>43</v>
      </c>
    </row>
    <row r="38" spans="1:29" ht="12.75" customHeight="1">
      <c r="A38" s="2" t="s">
        <v>46</v>
      </c>
      <c r="B38" s="23" t="s">
        <v>300</v>
      </c>
      <c r="C38" s="32" t="s">
        <v>39</v>
      </c>
      <c r="D38" s="66" t="s">
        <v>101</v>
      </c>
      <c r="E38" s="68">
        <v>7003</v>
      </c>
      <c r="F38" s="69" t="s">
        <v>102</v>
      </c>
      <c r="G38" s="66">
        <v>39</v>
      </c>
      <c r="H38" s="66">
        <v>3</v>
      </c>
      <c r="I38" s="69" t="s">
        <v>50</v>
      </c>
      <c r="J38" s="11">
        <v>34</v>
      </c>
      <c r="K38" s="11"/>
      <c r="L38" s="11">
        <f t="shared" si="7"/>
        <v>2040</v>
      </c>
      <c r="M38" s="11">
        <v>36</v>
      </c>
      <c r="N38" s="11">
        <v>21.6</v>
      </c>
      <c r="O38" s="11">
        <f t="shared" si="8"/>
        <v>2181.6</v>
      </c>
      <c r="P38" s="11">
        <f t="shared" si="0"/>
        <v>141.5999999999999</v>
      </c>
      <c r="Q38" s="12">
        <v>2</v>
      </c>
      <c r="R38" s="11">
        <f t="shared" si="1"/>
        <v>143.5999999999999</v>
      </c>
      <c r="S38" s="11">
        <v>33</v>
      </c>
      <c r="T38" s="11"/>
      <c r="U38" s="11">
        <f t="shared" si="2"/>
        <v>1980</v>
      </c>
      <c r="V38" s="11">
        <v>35</v>
      </c>
      <c r="W38" s="11">
        <v>17.7</v>
      </c>
      <c r="X38" s="11">
        <f t="shared" si="3"/>
        <v>2117.7</v>
      </c>
      <c r="Y38" s="11">
        <f t="shared" si="4"/>
        <v>137.69999999999982</v>
      </c>
      <c r="Z38" s="12">
        <v>2</v>
      </c>
      <c r="AA38" s="11">
        <f t="shared" si="5"/>
        <v>139.69999999999982</v>
      </c>
      <c r="AB38" s="11">
        <f t="shared" si="6"/>
        <v>283.2999999999997</v>
      </c>
      <c r="AC38" s="3">
        <v>1</v>
      </c>
    </row>
    <row r="39" spans="1:31" ht="12.75" customHeight="1">
      <c r="A39" s="2" t="s">
        <v>47</v>
      </c>
      <c r="B39" s="9" t="s">
        <v>329</v>
      </c>
      <c r="C39" s="32" t="s">
        <v>35</v>
      </c>
      <c r="D39" s="66" t="s">
        <v>16</v>
      </c>
      <c r="E39" s="68">
        <v>9022</v>
      </c>
      <c r="F39" s="69" t="s">
        <v>152</v>
      </c>
      <c r="G39" s="66">
        <v>95</v>
      </c>
      <c r="H39" s="66">
        <v>3</v>
      </c>
      <c r="I39" s="69" t="s">
        <v>58</v>
      </c>
      <c r="J39" s="11">
        <v>30</v>
      </c>
      <c r="K39" s="11"/>
      <c r="L39" s="11">
        <f t="shared" si="7"/>
        <v>1800</v>
      </c>
      <c r="M39" s="11">
        <v>32</v>
      </c>
      <c r="N39" s="11">
        <v>3.1</v>
      </c>
      <c r="O39" s="11">
        <f t="shared" si="8"/>
        <v>1923.1</v>
      </c>
      <c r="P39" s="11">
        <f t="shared" si="0"/>
        <v>123.09999999999991</v>
      </c>
      <c r="Q39" s="12">
        <v>54</v>
      </c>
      <c r="R39" s="11">
        <f t="shared" si="1"/>
        <v>177.0999999999999</v>
      </c>
      <c r="S39" s="11">
        <v>29</v>
      </c>
      <c r="T39" s="11"/>
      <c r="U39" s="11">
        <f t="shared" si="2"/>
        <v>1740</v>
      </c>
      <c r="V39" s="11">
        <v>30</v>
      </c>
      <c r="W39" s="11">
        <v>55.5</v>
      </c>
      <c r="X39" s="11">
        <f t="shared" si="3"/>
        <v>1855.5</v>
      </c>
      <c r="Y39" s="11">
        <f t="shared" si="4"/>
        <v>115.5</v>
      </c>
      <c r="Z39" s="12">
        <v>6</v>
      </c>
      <c r="AA39" s="11">
        <f t="shared" si="5"/>
        <v>121.5</v>
      </c>
      <c r="AB39" s="11">
        <f t="shared" si="6"/>
        <v>298.5999999999999</v>
      </c>
      <c r="AC39" s="3"/>
      <c r="AE39">
        <v>62</v>
      </c>
    </row>
    <row r="40" spans="1:29" ht="12.75" customHeight="1">
      <c r="A40" s="2" t="s">
        <v>73</v>
      </c>
      <c r="B40" s="23" t="s">
        <v>292</v>
      </c>
      <c r="C40" s="32" t="s">
        <v>27</v>
      </c>
      <c r="D40" s="19" t="s">
        <v>12</v>
      </c>
      <c r="E40" s="71">
        <v>65018</v>
      </c>
      <c r="F40" s="17" t="s">
        <v>147</v>
      </c>
      <c r="G40" s="19">
        <v>91</v>
      </c>
      <c r="H40" s="19">
        <v>3</v>
      </c>
      <c r="I40" s="17" t="s">
        <v>125</v>
      </c>
      <c r="J40" s="11">
        <v>23</v>
      </c>
      <c r="K40" s="11"/>
      <c r="L40" s="11">
        <f t="shared" si="7"/>
        <v>1380</v>
      </c>
      <c r="M40" s="11">
        <v>24</v>
      </c>
      <c r="N40" s="11">
        <v>58.7</v>
      </c>
      <c r="O40" s="11">
        <f t="shared" si="8"/>
        <v>1498.7</v>
      </c>
      <c r="P40" s="11">
        <f t="shared" si="0"/>
        <v>118.70000000000005</v>
      </c>
      <c r="Q40" s="12">
        <v>12</v>
      </c>
      <c r="R40" s="11">
        <f t="shared" si="1"/>
        <v>130.70000000000005</v>
      </c>
      <c r="S40" s="11">
        <v>22</v>
      </c>
      <c r="T40" s="11"/>
      <c r="U40" s="11">
        <f t="shared" si="2"/>
        <v>1320</v>
      </c>
      <c r="V40" s="11">
        <v>23</v>
      </c>
      <c r="W40" s="11">
        <v>58.8</v>
      </c>
      <c r="X40" s="11">
        <f t="shared" si="3"/>
        <v>1438.8</v>
      </c>
      <c r="Y40" s="11">
        <f t="shared" si="4"/>
        <v>118.79999999999995</v>
      </c>
      <c r="Z40" s="12">
        <v>56</v>
      </c>
      <c r="AA40" s="11">
        <f t="shared" si="5"/>
        <v>174.79999999999995</v>
      </c>
      <c r="AB40" s="11">
        <f t="shared" si="6"/>
        <v>305.5</v>
      </c>
      <c r="AC40" s="3"/>
    </row>
    <row r="41" spans="1:31" ht="12.75" customHeight="1">
      <c r="A41" s="2" t="s">
        <v>48</v>
      </c>
      <c r="B41" s="9" t="s">
        <v>343</v>
      </c>
      <c r="C41" s="32" t="s">
        <v>42</v>
      </c>
      <c r="D41" s="66" t="s">
        <v>15</v>
      </c>
      <c r="E41" s="68">
        <v>47017</v>
      </c>
      <c r="F41" s="69" t="s">
        <v>104</v>
      </c>
      <c r="G41" s="66">
        <v>93</v>
      </c>
      <c r="H41" s="66">
        <v>0</v>
      </c>
      <c r="I41" s="69" t="s">
        <v>78</v>
      </c>
      <c r="J41" s="11">
        <v>37</v>
      </c>
      <c r="K41" s="11"/>
      <c r="L41" s="11">
        <f t="shared" si="7"/>
        <v>2220</v>
      </c>
      <c r="M41" s="11">
        <v>39</v>
      </c>
      <c r="N41" s="11">
        <v>55.2</v>
      </c>
      <c r="O41" s="11">
        <f t="shared" si="8"/>
        <v>2395.2</v>
      </c>
      <c r="P41" s="11">
        <f t="shared" si="0"/>
        <v>175.19999999999982</v>
      </c>
      <c r="Q41" s="12">
        <v>14</v>
      </c>
      <c r="R41" s="11">
        <f t="shared" si="1"/>
        <v>189.19999999999982</v>
      </c>
      <c r="S41" s="11">
        <v>36</v>
      </c>
      <c r="T41" s="11"/>
      <c r="U41" s="11">
        <f t="shared" si="2"/>
        <v>2160</v>
      </c>
      <c r="V41" s="11">
        <v>38</v>
      </c>
      <c r="W41" s="11">
        <v>34</v>
      </c>
      <c r="X41" s="11">
        <f t="shared" si="3"/>
        <v>2314</v>
      </c>
      <c r="Y41" s="11">
        <f t="shared" si="4"/>
        <v>154</v>
      </c>
      <c r="Z41" s="12">
        <v>6</v>
      </c>
      <c r="AA41" s="11">
        <f t="shared" si="5"/>
        <v>160</v>
      </c>
      <c r="AB41" s="11">
        <f t="shared" si="6"/>
        <v>349.1999999999998</v>
      </c>
      <c r="AC41" s="3"/>
      <c r="AE41">
        <v>40</v>
      </c>
    </row>
    <row r="42" spans="1:31" ht="12.75" customHeight="1">
      <c r="A42" s="2" t="s">
        <v>217</v>
      </c>
      <c r="B42" s="9" t="s">
        <v>338</v>
      </c>
      <c r="C42" s="32" t="s">
        <v>41</v>
      </c>
      <c r="D42" s="15" t="s">
        <v>16</v>
      </c>
      <c r="E42" s="23">
        <v>23115</v>
      </c>
      <c r="F42" s="69" t="s">
        <v>156</v>
      </c>
      <c r="G42" s="15">
        <v>96</v>
      </c>
      <c r="H42" s="15">
        <v>0</v>
      </c>
      <c r="I42" s="69" t="s">
        <v>144</v>
      </c>
      <c r="J42" s="11">
        <v>36</v>
      </c>
      <c r="K42" s="11"/>
      <c r="L42" s="11">
        <f t="shared" si="7"/>
        <v>2160</v>
      </c>
      <c r="M42" s="11">
        <v>38</v>
      </c>
      <c r="N42" s="11">
        <v>26.8</v>
      </c>
      <c r="O42" s="11">
        <f t="shared" si="8"/>
        <v>2306.8</v>
      </c>
      <c r="P42" s="11">
        <f t="shared" si="0"/>
        <v>146.80000000000018</v>
      </c>
      <c r="Q42" s="12">
        <v>6</v>
      </c>
      <c r="R42" s="11">
        <f t="shared" si="1"/>
        <v>152.80000000000018</v>
      </c>
      <c r="S42" s="11">
        <v>35</v>
      </c>
      <c r="T42" s="11"/>
      <c r="U42" s="11">
        <f t="shared" si="2"/>
        <v>2100</v>
      </c>
      <c r="V42" s="11"/>
      <c r="W42" s="11"/>
      <c r="X42" s="11">
        <f t="shared" si="3"/>
        <v>0</v>
      </c>
      <c r="Y42" s="11" t="s">
        <v>345</v>
      </c>
      <c r="Z42" s="12">
        <v>999</v>
      </c>
      <c r="AA42" s="11">
        <v>999</v>
      </c>
      <c r="AB42" s="11">
        <f t="shared" si="6"/>
        <v>1151.8000000000002</v>
      </c>
      <c r="AC42" s="3"/>
      <c r="AE42">
        <v>57</v>
      </c>
    </row>
    <row r="43" spans="1:29" ht="12.75" customHeight="1">
      <c r="A43" s="2"/>
      <c r="B43" s="9"/>
      <c r="C43" s="32" t="s">
        <v>73</v>
      </c>
      <c r="D43" s="32" t="s">
        <v>100</v>
      </c>
      <c r="E43" s="70">
        <v>43009</v>
      </c>
      <c r="F43" s="71" t="s">
        <v>163</v>
      </c>
      <c r="G43" s="32">
        <v>64</v>
      </c>
      <c r="H43" s="32">
        <v>0</v>
      </c>
      <c r="I43" s="71" t="s">
        <v>162</v>
      </c>
      <c r="J43" s="11"/>
      <c r="K43" s="11"/>
      <c r="L43" s="11">
        <f t="shared" si="7"/>
        <v>0</v>
      </c>
      <c r="M43" s="11"/>
      <c r="N43" s="11"/>
      <c r="O43" s="11">
        <f t="shared" si="8"/>
        <v>0</v>
      </c>
      <c r="P43" s="11" t="s">
        <v>283</v>
      </c>
      <c r="Q43" s="12">
        <v>999</v>
      </c>
      <c r="R43" s="11" t="s">
        <v>283</v>
      </c>
      <c r="S43" s="11"/>
      <c r="T43" s="11"/>
      <c r="U43" s="11">
        <f t="shared" si="2"/>
        <v>0</v>
      </c>
      <c r="V43" s="11"/>
      <c r="W43" s="11"/>
      <c r="X43" s="11">
        <f t="shared" si="3"/>
        <v>0</v>
      </c>
      <c r="Y43" s="11" t="s">
        <v>283</v>
      </c>
      <c r="Z43" s="12">
        <v>999</v>
      </c>
      <c r="AA43" s="11" t="s">
        <v>283</v>
      </c>
      <c r="AB43" s="11" t="s">
        <v>283</v>
      </c>
      <c r="AC43" s="3"/>
    </row>
    <row r="44" spans="1:29" ht="12.75" customHeight="1">
      <c r="A44" s="2"/>
      <c r="B44" s="9"/>
      <c r="C44" s="32" t="s">
        <v>217</v>
      </c>
      <c r="D44" s="32" t="s">
        <v>100</v>
      </c>
      <c r="E44" s="70">
        <v>42016</v>
      </c>
      <c r="F44" s="71" t="s">
        <v>218</v>
      </c>
      <c r="G44" s="32">
        <v>65</v>
      </c>
      <c r="H44" s="32" t="s">
        <v>141</v>
      </c>
      <c r="I44" s="76" t="s">
        <v>219</v>
      </c>
      <c r="J44" s="11"/>
      <c r="K44" s="11"/>
      <c r="L44" s="11">
        <f t="shared" si="7"/>
        <v>0</v>
      </c>
      <c r="M44" s="11"/>
      <c r="N44" s="11"/>
      <c r="O44" s="11">
        <f t="shared" si="8"/>
        <v>0</v>
      </c>
      <c r="P44" s="11" t="s">
        <v>283</v>
      </c>
      <c r="Q44" s="12">
        <v>999</v>
      </c>
      <c r="R44" s="11" t="s">
        <v>283</v>
      </c>
      <c r="S44" s="11"/>
      <c r="T44" s="11"/>
      <c r="U44" s="11">
        <f t="shared" si="2"/>
        <v>0</v>
      </c>
      <c r="V44" s="11"/>
      <c r="W44" s="11"/>
      <c r="X44" s="11">
        <f t="shared" si="3"/>
        <v>0</v>
      </c>
      <c r="Y44" s="11" t="s">
        <v>283</v>
      </c>
      <c r="Z44" s="12">
        <v>999</v>
      </c>
      <c r="AA44" s="11" t="s">
        <v>283</v>
      </c>
      <c r="AB44" s="11" t="s">
        <v>283</v>
      </c>
      <c r="AC44" s="3"/>
    </row>
    <row r="45" spans="1:29" ht="12.75" customHeight="1">
      <c r="A45" s="2"/>
      <c r="B45" s="9"/>
      <c r="C45" s="32" t="s">
        <v>232</v>
      </c>
      <c r="D45" s="71"/>
      <c r="E45" s="70">
        <v>12049</v>
      </c>
      <c r="F45" s="71" t="s">
        <v>233</v>
      </c>
      <c r="G45" s="32">
        <v>79</v>
      </c>
      <c r="H45" s="32">
        <v>1</v>
      </c>
      <c r="I45" s="71" t="s">
        <v>227</v>
      </c>
      <c r="J45" s="11"/>
      <c r="K45" s="11"/>
      <c r="L45" s="11">
        <f t="shared" si="7"/>
        <v>0</v>
      </c>
      <c r="M45" s="11"/>
      <c r="N45" s="11"/>
      <c r="O45" s="11">
        <f t="shared" si="8"/>
        <v>0</v>
      </c>
      <c r="P45" s="11" t="s">
        <v>283</v>
      </c>
      <c r="Q45" s="12">
        <v>999</v>
      </c>
      <c r="R45" s="11" t="s">
        <v>283</v>
      </c>
      <c r="S45" s="11"/>
      <c r="T45" s="11"/>
      <c r="U45" s="11">
        <f t="shared" si="2"/>
        <v>0</v>
      </c>
      <c r="V45" s="11"/>
      <c r="W45" s="11"/>
      <c r="X45" s="11">
        <f t="shared" si="3"/>
        <v>0</v>
      </c>
      <c r="Y45" s="11" t="s">
        <v>283</v>
      </c>
      <c r="Z45" s="12">
        <v>999</v>
      </c>
      <c r="AA45" s="11" t="s">
        <v>283</v>
      </c>
      <c r="AB45" s="11" t="s">
        <v>283</v>
      </c>
      <c r="AC45" s="3"/>
    </row>
    <row r="46" spans="1:29" ht="12.75" customHeight="1">
      <c r="A46" s="2"/>
      <c r="B46" s="9"/>
      <c r="C46" s="32" t="s">
        <v>29</v>
      </c>
      <c r="D46" s="19"/>
      <c r="E46" s="22">
        <v>70085</v>
      </c>
      <c r="F46" s="17" t="s">
        <v>149</v>
      </c>
      <c r="G46" s="19">
        <v>82</v>
      </c>
      <c r="H46" s="19">
        <v>3</v>
      </c>
      <c r="I46" s="17" t="s">
        <v>59</v>
      </c>
      <c r="J46" s="11"/>
      <c r="K46" s="11"/>
      <c r="L46" s="11">
        <f t="shared" si="7"/>
        <v>0</v>
      </c>
      <c r="M46" s="11"/>
      <c r="N46" s="11"/>
      <c r="O46" s="11">
        <f t="shared" si="8"/>
        <v>0</v>
      </c>
      <c r="P46" s="11" t="s">
        <v>283</v>
      </c>
      <c r="Q46" s="12">
        <v>999</v>
      </c>
      <c r="R46" s="11" t="s">
        <v>283</v>
      </c>
      <c r="S46" s="11">
        <v>0</v>
      </c>
      <c r="T46" s="11"/>
      <c r="U46" s="11">
        <f t="shared" si="2"/>
        <v>0</v>
      </c>
      <c r="V46" s="11"/>
      <c r="W46" s="11"/>
      <c r="X46" s="11">
        <f t="shared" si="3"/>
        <v>0</v>
      </c>
      <c r="Y46" s="11" t="s">
        <v>283</v>
      </c>
      <c r="Z46" s="12">
        <v>999</v>
      </c>
      <c r="AA46" s="11" t="s">
        <v>283</v>
      </c>
      <c r="AB46" s="11" t="s">
        <v>283</v>
      </c>
      <c r="AC46" s="3"/>
    </row>
  </sheetData>
  <sheetProtection/>
  <mergeCells count="4">
    <mergeCell ref="AB1:AB2"/>
    <mergeCell ref="AC1:AC2"/>
    <mergeCell ref="AD1:AD2"/>
    <mergeCell ref="AE1:AE2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86" r:id="rId1"/>
  <headerFooter alignWithMargins="0">
    <oddHeader>&amp;CStružnická peřej 2007</oddHeader>
    <oddFooter>&amp;L&amp;P&amp;Cdatum konání 15.4.2007&amp;RK1M / 2 ZÁVOD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64" sqref="G64"/>
    </sheetView>
  </sheetViews>
  <sheetFormatPr defaultColWidth="9.00390625" defaultRowHeight="12.75" customHeight="1"/>
  <cols>
    <col min="1" max="1" width="4.625" style="27" customWidth="1"/>
    <col min="2" max="2" width="5.875" style="27" customWidth="1"/>
    <col min="3" max="3" width="4.625" style="27" customWidth="1"/>
    <col min="4" max="4" width="20.125" style="27" customWidth="1"/>
    <col min="5" max="6" width="4.75390625" style="27" customWidth="1"/>
    <col min="7" max="7" width="26.125" style="27" customWidth="1"/>
    <col min="8" max="8" width="10.625" style="27" customWidth="1"/>
    <col min="9" max="16384" width="9.125" style="27" customWidth="1"/>
  </cols>
  <sheetData>
    <row r="1" spans="1:8" ht="21" customHeight="1">
      <c r="A1" s="24"/>
      <c r="B1" s="25" t="s">
        <v>107</v>
      </c>
      <c r="C1" s="24"/>
      <c r="D1" s="24" t="s">
        <v>108</v>
      </c>
      <c r="E1" s="24"/>
      <c r="F1" s="24"/>
      <c r="G1" s="24"/>
      <c r="H1" s="26"/>
    </row>
    <row r="2" spans="1:8" ht="21" customHeight="1">
      <c r="A2" s="24"/>
      <c r="B2" s="25"/>
      <c r="C2" s="24"/>
      <c r="D2" s="24"/>
      <c r="E2" s="24"/>
      <c r="F2" s="24"/>
      <c r="G2" s="24"/>
      <c r="H2" s="26"/>
    </row>
    <row r="3" spans="1:7" ht="15" customHeight="1">
      <c r="A3" s="29" t="s">
        <v>91</v>
      </c>
      <c r="B3" s="41">
        <v>9042</v>
      </c>
      <c r="C3" s="42"/>
      <c r="D3" s="24" t="s">
        <v>140</v>
      </c>
      <c r="E3" s="42">
        <v>87</v>
      </c>
      <c r="F3" s="42">
        <v>1</v>
      </c>
      <c r="G3" s="24" t="s">
        <v>58</v>
      </c>
    </row>
    <row r="4" spans="1:7" ht="15" customHeight="1">
      <c r="A4" s="29" t="s">
        <v>92</v>
      </c>
      <c r="B4" s="41">
        <v>46025</v>
      </c>
      <c r="C4" s="42" t="s">
        <v>13</v>
      </c>
      <c r="D4" s="24" t="s">
        <v>69</v>
      </c>
      <c r="E4" s="42">
        <v>90</v>
      </c>
      <c r="F4" s="42" t="s">
        <v>141</v>
      </c>
      <c r="G4" s="24" t="s">
        <v>49</v>
      </c>
    </row>
    <row r="5" spans="1:7" ht="15" customHeight="1">
      <c r="A5" s="29" t="s">
        <v>93</v>
      </c>
      <c r="B5" s="27">
        <v>70003</v>
      </c>
      <c r="C5" s="29"/>
      <c r="D5" s="27" t="s">
        <v>120</v>
      </c>
      <c r="E5" s="29">
        <v>84</v>
      </c>
      <c r="F5" s="29">
        <v>2</v>
      </c>
      <c r="G5" s="27" t="s">
        <v>59</v>
      </c>
    </row>
    <row r="6" spans="1:7" ht="15" customHeight="1">
      <c r="A6" s="29" t="s">
        <v>94</v>
      </c>
      <c r="B6" s="41">
        <v>9083</v>
      </c>
      <c r="C6" s="42" t="s">
        <v>15</v>
      </c>
      <c r="D6" s="24" t="s">
        <v>81</v>
      </c>
      <c r="E6" s="42">
        <v>93</v>
      </c>
      <c r="F6" s="42">
        <v>2</v>
      </c>
      <c r="G6" s="24" t="s">
        <v>58</v>
      </c>
    </row>
    <row r="7" spans="1:7" ht="15" customHeight="1">
      <c r="A7" s="29" t="s">
        <v>95</v>
      </c>
      <c r="B7" s="43">
        <v>43040</v>
      </c>
      <c r="C7" s="44" t="s">
        <v>13</v>
      </c>
      <c r="D7" s="45" t="s">
        <v>62</v>
      </c>
      <c r="E7" s="44">
        <v>89</v>
      </c>
      <c r="F7" s="44">
        <v>2</v>
      </c>
      <c r="G7" s="45" t="s">
        <v>63</v>
      </c>
    </row>
    <row r="8" spans="1:7" ht="15" customHeight="1">
      <c r="A8" s="29" t="s">
        <v>96</v>
      </c>
      <c r="B8" s="41">
        <v>46060</v>
      </c>
      <c r="C8" s="42" t="s">
        <v>13</v>
      </c>
      <c r="D8" s="24" t="s">
        <v>76</v>
      </c>
      <c r="E8" s="42">
        <v>90</v>
      </c>
      <c r="F8" s="42">
        <v>2</v>
      </c>
      <c r="G8" s="24" t="s">
        <v>49</v>
      </c>
    </row>
    <row r="9" spans="1:7" ht="15" customHeight="1">
      <c r="A9" s="29" t="s">
        <v>97</v>
      </c>
      <c r="B9" s="41">
        <v>9043</v>
      </c>
      <c r="C9" s="42" t="s">
        <v>12</v>
      </c>
      <c r="D9" s="24" t="s">
        <v>142</v>
      </c>
      <c r="E9" s="42">
        <v>92</v>
      </c>
      <c r="F9" s="42">
        <v>2</v>
      </c>
      <c r="G9" s="46" t="s">
        <v>58</v>
      </c>
    </row>
    <row r="10" spans="1:7" ht="15" customHeight="1">
      <c r="A10" s="29" t="s">
        <v>98</v>
      </c>
      <c r="B10" s="43">
        <v>43004</v>
      </c>
      <c r="C10" s="44" t="s">
        <v>13</v>
      </c>
      <c r="D10" s="45" t="s">
        <v>70</v>
      </c>
      <c r="E10" s="44">
        <v>89</v>
      </c>
      <c r="F10" s="44">
        <v>2</v>
      </c>
      <c r="G10" s="45" t="s">
        <v>63</v>
      </c>
    </row>
    <row r="11" spans="1:7" ht="15" customHeight="1">
      <c r="A11" s="29" t="s">
        <v>99</v>
      </c>
      <c r="B11" s="31">
        <v>14025</v>
      </c>
      <c r="C11" s="29" t="s">
        <v>12</v>
      </c>
      <c r="D11" s="27" t="s">
        <v>83</v>
      </c>
      <c r="E11" s="29">
        <v>92</v>
      </c>
      <c r="F11" s="29">
        <v>2</v>
      </c>
      <c r="G11" s="27" t="s">
        <v>52</v>
      </c>
    </row>
    <row r="12" spans="1:7" ht="15" customHeight="1">
      <c r="A12" s="29" t="s">
        <v>64</v>
      </c>
      <c r="B12" s="27">
        <v>52018</v>
      </c>
      <c r="C12" s="42" t="s">
        <v>100</v>
      </c>
      <c r="D12" s="27" t="s">
        <v>60</v>
      </c>
      <c r="E12" s="29">
        <v>70</v>
      </c>
      <c r="F12" s="29">
        <v>2</v>
      </c>
      <c r="G12" s="27" t="s">
        <v>61</v>
      </c>
    </row>
    <row r="13" spans="1:7" ht="15" customHeight="1">
      <c r="A13" s="29" t="s">
        <v>66</v>
      </c>
      <c r="B13" s="43">
        <v>43022</v>
      </c>
      <c r="C13" s="44" t="s">
        <v>100</v>
      </c>
      <c r="D13" s="45" t="s">
        <v>67</v>
      </c>
      <c r="E13" s="44">
        <v>66</v>
      </c>
      <c r="F13" s="44">
        <v>2</v>
      </c>
      <c r="G13" s="45" t="s">
        <v>63</v>
      </c>
    </row>
    <row r="14" spans="1:7" ht="15" customHeight="1">
      <c r="A14" s="29" t="s">
        <v>22</v>
      </c>
      <c r="B14" s="43">
        <v>23107</v>
      </c>
      <c r="C14" s="44" t="s">
        <v>100</v>
      </c>
      <c r="D14" s="24" t="s">
        <v>143</v>
      </c>
      <c r="E14" s="44">
        <v>65</v>
      </c>
      <c r="F14" s="44">
        <v>2</v>
      </c>
      <c r="G14" s="24" t="s">
        <v>144</v>
      </c>
    </row>
    <row r="15" spans="1:7" ht="15" customHeight="1">
      <c r="A15" s="29" t="s">
        <v>23</v>
      </c>
      <c r="B15" s="41">
        <v>43043</v>
      </c>
      <c r="C15" s="42"/>
      <c r="D15" s="24" t="s">
        <v>68</v>
      </c>
      <c r="E15" s="42">
        <v>88</v>
      </c>
      <c r="F15" s="42">
        <v>2</v>
      </c>
      <c r="G15" s="24" t="s">
        <v>63</v>
      </c>
    </row>
    <row r="16" spans="1:7" ht="15" customHeight="1">
      <c r="A16" s="29" t="s">
        <v>24</v>
      </c>
      <c r="B16" s="47">
        <v>70074</v>
      </c>
      <c r="C16" s="48" t="s">
        <v>13</v>
      </c>
      <c r="D16" s="49" t="s">
        <v>71</v>
      </c>
      <c r="E16" s="48">
        <v>90</v>
      </c>
      <c r="F16" s="48">
        <v>3</v>
      </c>
      <c r="G16" s="49" t="s">
        <v>59</v>
      </c>
    </row>
    <row r="17" spans="1:7" ht="15" customHeight="1">
      <c r="A17" s="29" t="s">
        <v>25</v>
      </c>
      <c r="B17" s="27">
        <v>65022</v>
      </c>
      <c r="C17" s="42" t="s">
        <v>12</v>
      </c>
      <c r="D17" s="27" t="s">
        <v>145</v>
      </c>
      <c r="E17" s="29">
        <v>91</v>
      </c>
      <c r="F17" s="29">
        <v>3</v>
      </c>
      <c r="G17" s="27" t="s">
        <v>125</v>
      </c>
    </row>
    <row r="18" spans="1:7" ht="15" customHeight="1">
      <c r="A18" s="29" t="s">
        <v>26</v>
      </c>
      <c r="B18" s="41">
        <v>52022</v>
      </c>
      <c r="C18" s="42" t="s">
        <v>15</v>
      </c>
      <c r="D18" s="24" t="s">
        <v>146</v>
      </c>
      <c r="E18" s="42">
        <v>94</v>
      </c>
      <c r="F18" s="42">
        <v>3</v>
      </c>
      <c r="G18" s="24" t="s">
        <v>61</v>
      </c>
    </row>
    <row r="19" spans="1:7" ht="15" customHeight="1">
      <c r="A19" s="29" t="s">
        <v>27</v>
      </c>
      <c r="B19" s="27">
        <v>65018</v>
      </c>
      <c r="C19" s="44" t="s">
        <v>12</v>
      </c>
      <c r="D19" s="45" t="s">
        <v>147</v>
      </c>
      <c r="E19" s="44">
        <v>91</v>
      </c>
      <c r="F19" s="44">
        <v>3</v>
      </c>
      <c r="G19" s="45" t="s">
        <v>125</v>
      </c>
    </row>
    <row r="20" spans="1:7" ht="15" customHeight="1">
      <c r="A20" s="29" t="s">
        <v>28</v>
      </c>
      <c r="B20" s="41">
        <v>43003</v>
      </c>
      <c r="C20" s="42"/>
      <c r="D20" s="24" t="s">
        <v>148</v>
      </c>
      <c r="E20" s="42">
        <v>74</v>
      </c>
      <c r="F20" s="42">
        <v>3</v>
      </c>
      <c r="G20" s="24" t="s">
        <v>63</v>
      </c>
    </row>
    <row r="21" spans="1:7" ht="15" customHeight="1">
      <c r="A21" s="29" t="s">
        <v>29</v>
      </c>
      <c r="B21" s="43">
        <v>70085</v>
      </c>
      <c r="C21" s="44"/>
      <c r="D21" s="45" t="s">
        <v>149</v>
      </c>
      <c r="E21" s="44">
        <v>82</v>
      </c>
      <c r="F21" s="44">
        <v>3</v>
      </c>
      <c r="G21" s="45" t="s">
        <v>59</v>
      </c>
    </row>
    <row r="22" spans="1:7" ht="15" customHeight="1">
      <c r="A22" s="29" t="s">
        <v>30</v>
      </c>
      <c r="B22" s="31">
        <v>47027</v>
      </c>
      <c r="C22" s="29" t="s">
        <v>12</v>
      </c>
      <c r="D22" s="27" t="s">
        <v>103</v>
      </c>
      <c r="E22" s="29">
        <v>92</v>
      </c>
      <c r="F22" s="29">
        <v>3</v>
      </c>
      <c r="G22" s="27" t="s">
        <v>78</v>
      </c>
    </row>
    <row r="23" spans="1:7" ht="15" customHeight="1">
      <c r="A23" s="29" t="s">
        <v>31</v>
      </c>
      <c r="B23" s="41">
        <v>43016</v>
      </c>
      <c r="C23" s="42" t="s">
        <v>15</v>
      </c>
      <c r="D23" s="24" t="s">
        <v>105</v>
      </c>
      <c r="E23" s="42">
        <v>94</v>
      </c>
      <c r="F23" s="42">
        <v>3</v>
      </c>
      <c r="G23" s="24" t="s">
        <v>63</v>
      </c>
    </row>
    <row r="24" spans="1:7" ht="15" customHeight="1">
      <c r="A24" s="29" t="s">
        <v>32</v>
      </c>
      <c r="B24" s="31">
        <v>47019</v>
      </c>
      <c r="C24" s="29" t="s">
        <v>15</v>
      </c>
      <c r="D24" s="27" t="s">
        <v>84</v>
      </c>
      <c r="E24" s="29">
        <v>94</v>
      </c>
      <c r="F24" s="29">
        <v>3</v>
      </c>
      <c r="G24" s="27" t="s">
        <v>78</v>
      </c>
    </row>
    <row r="25" spans="1:7" ht="15" customHeight="1">
      <c r="A25" s="29" t="s">
        <v>33</v>
      </c>
      <c r="B25" s="31">
        <v>43029</v>
      </c>
      <c r="C25" s="29" t="s">
        <v>15</v>
      </c>
      <c r="D25" s="27" t="s">
        <v>150</v>
      </c>
      <c r="E25" s="29">
        <v>94</v>
      </c>
      <c r="F25" s="29">
        <v>3</v>
      </c>
      <c r="G25" s="24" t="s">
        <v>63</v>
      </c>
    </row>
    <row r="26" spans="1:7" ht="15" customHeight="1">
      <c r="A26" s="29" t="s">
        <v>34</v>
      </c>
      <c r="B26" s="41">
        <v>9026</v>
      </c>
      <c r="C26" s="50" t="s">
        <v>16</v>
      </c>
      <c r="D26" s="24" t="s">
        <v>151</v>
      </c>
      <c r="E26" s="42">
        <v>95</v>
      </c>
      <c r="F26" s="42">
        <v>3</v>
      </c>
      <c r="G26" s="24" t="s">
        <v>58</v>
      </c>
    </row>
    <row r="27" spans="1:7" ht="15" customHeight="1">
      <c r="A27" s="29" t="s">
        <v>35</v>
      </c>
      <c r="B27" s="51">
        <v>9022</v>
      </c>
      <c r="C27" s="52" t="s">
        <v>16</v>
      </c>
      <c r="D27" s="53" t="s">
        <v>152</v>
      </c>
      <c r="E27" s="52">
        <v>95</v>
      </c>
      <c r="F27" s="52">
        <v>3</v>
      </c>
      <c r="G27" s="53" t="s">
        <v>58</v>
      </c>
    </row>
    <row r="28" spans="1:7" ht="15" customHeight="1">
      <c r="A28" s="29" t="s">
        <v>36</v>
      </c>
      <c r="B28" s="41">
        <v>9068</v>
      </c>
      <c r="C28" s="29" t="s">
        <v>16</v>
      </c>
      <c r="D28" s="24" t="s">
        <v>153</v>
      </c>
      <c r="E28" s="42">
        <v>95</v>
      </c>
      <c r="F28" s="42">
        <v>3</v>
      </c>
      <c r="G28" s="24" t="s">
        <v>58</v>
      </c>
    </row>
    <row r="29" spans="1:7" ht="15" customHeight="1">
      <c r="A29" s="29" t="s">
        <v>37</v>
      </c>
      <c r="B29" s="21">
        <v>14022</v>
      </c>
      <c r="C29" s="50" t="s">
        <v>12</v>
      </c>
      <c r="D29" s="20" t="s">
        <v>106</v>
      </c>
      <c r="E29" s="50">
        <v>92</v>
      </c>
      <c r="F29" s="50">
        <v>3</v>
      </c>
      <c r="G29" s="20" t="s">
        <v>52</v>
      </c>
    </row>
    <row r="30" spans="1:7" ht="15" customHeight="1">
      <c r="A30" s="29" t="s">
        <v>38</v>
      </c>
      <c r="B30" s="41">
        <v>9056</v>
      </c>
      <c r="C30" s="42" t="s">
        <v>15</v>
      </c>
      <c r="D30" s="24" t="s">
        <v>154</v>
      </c>
      <c r="E30" s="42">
        <v>94</v>
      </c>
      <c r="F30" s="42">
        <v>3</v>
      </c>
      <c r="G30" s="24" t="s">
        <v>58</v>
      </c>
    </row>
    <row r="31" spans="1:7" ht="15" customHeight="1">
      <c r="A31" s="29" t="s">
        <v>39</v>
      </c>
      <c r="B31" s="41">
        <v>7003</v>
      </c>
      <c r="C31" s="42" t="s">
        <v>101</v>
      </c>
      <c r="D31" s="24" t="s">
        <v>102</v>
      </c>
      <c r="E31" s="42">
        <v>39</v>
      </c>
      <c r="F31" s="42">
        <v>3</v>
      </c>
      <c r="G31" s="24" t="s">
        <v>50</v>
      </c>
    </row>
    <row r="32" spans="1:7" ht="15" customHeight="1">
      <c r="A32" s="29" t="s">
        <v>40</v>
      </c>
      <c r="B32" s="41">
        <v>9030</v>
      </c>
      <c r="C32" s="29" t="s">
        <v>82</v>
      </c>
      <c r="D32" s="24" t="s">
        <v>155</v>
      </c>
      <c r="E32" s="42">
        <v>97</v>
      </c>
      <c r="F32" s="42">
        <v>0</v>
      </c>
      <c r="G32" s="24" t="s">
        <v>58</v>
      </c>
    </row>
    <row r="33" spans="1:7" ht="15" customHeight="1">
      <c r="A33" s="29" t="s">
        <v>41</v>
      </c>
      <c r="B33" s="21">
        <v>23115</v>
      </c>
      <c r="C33" s="50" t="s">
        <v>16</v>
      </c>
      <c r="D33" s="24" t="s">
        <v>156</v>
      </c>
      <c r="E33" s="50">
        <v>96</v>
      </c>
      <c r="F33" s="50">
        <v>0</v>
      </c>
      <c r="G33" s="24" t="s">
        <v>144</v>
      </c>
    </row>
    <row r="34" spans="1:7" ht="15" customHeight="1">
      <c r="A34" s="29" t="s">
        <v>42</v>
      </c>
      <c r="B34" s="41">
        <v>47017</v>
      </c>
      <c r="C34" s="42" t="s">
        <v>15</v>
      </c>
      <c r="D34" s="24" t="s">
        <v>104</v>
      </c>
      <c r="E34" s="42">
        <v>93</v>
      </c>
      <c r="F34" s="42">
        <v>0</v>
      </c>
      <c r="G34" s="24" t="s">
        <v>78</v>
      </c>
    </row>
    <row r="35" spans="1:7" ht="15" customHeight="1">
      <c r="A35" s="29" t="s">
        <v>43</v>
      </c>
      <c r="B35" s="31">
        <v>14029</v>
      </c>
      <c r="C35" s="29" t="s">
        <v>15</v>
      </c>
      <c r="D35" s="27" t="s">
        <v>157</v>
      </c>
      <c r="E35" s="29">
        <v>94</v>
      </c>
      <c r="F35" s="29">
        <v>0</v>
      </c>
      <c r="G35" s="27" t="s">
        <v>52</v>
      </c>
    </row>
    <row r="36" spans="1:7" ht="15" customHeight="1">
      <c r="A36" s="29" t="s">
        <v>44</v>
      </c>
      <c r="B36" s="54">
        <v>43007</v>
      </c>
      <c r="C36" s="55" t="s">
        <v>15</v>
      </c>
      <c r="D36" s="56" t="s">
        <v>158</v>
      </c>
      <c r="E36" s="57">
        <v>93</v>
      </c>
      <c r="F36" s="57">
        <v>0</v>
      </c>
      <c r="G36" s="56" t="s">
        <v>63</v>
      </c>
    </row>
    <row r="37" spans="1:7" ht="15" customHeight="1">
      <c r="A37" s="29" t="s">
        <v>45</v>
      </c>
      <c r="B37" s="31">
        <v>14014</v>
      </c>
      <c r="C37" s="29" t="s">
        <v>82</v>
      </c>
      <c r="D37" s="27" t="s">
        <v>159</v>
      </c>
      <c r="E37" s="29">
        <v>97</v>
      </c>
      <c r="F37" s="29">
        <v>0</v>
      </c>
      <c r="G37" s="27" t="s">
        <v>52</v>
      </c>
    </row>
    <row r="38" spans="1:7" ht="15" customHeight="1">
      <c r="A38" s="29" t="s">
        <v>46</v>
      </c>
      <c r="B38" s="31">
        <v>43001</v>
      </c>
      <c r="C38" s="29" t="s">
        <v>13</v>
      </c>
      <c r="D38" s="27" t="s">
        <v>74</v>
      </c>
      <c r="E38" s="29">
        <v>90</v>
      </c>
      <c r="F38" s="29">
        <v>0</v>
      </c>
      <c r="G38" s="27" t="s">
        <v>63</v>
      </c>
    </row>
    <row r="39" spans="1:7" ht="15" customHeight="1">
      <c r="A39" s="29" t="s">
        <v>47</v>
      </c>
      <c r="B39" s="31">
        <v>44011</v>
      </c>
      <c r="C39" s="29" t="s">
        <v>100</v>
      </c>
      <c r="D39" s="27" t="s">
        <v>160</v>
      </c>
      <c r="E39" s="29">
        <v>66</v>
      </c>
      <c r="F39" s="29">
        <v>0</v>
      </c>
      <c r="G39" s="27" t="s">
        <v>161</v>
      </c>
    </row>
    <row r="40" spans="1:7" ht="15" customHeight="1">
      <c r="A40" s="29" t="s">
        <v>73</v>
      </c>
      <c r="B40" s="31">
        <v>43008</v>
      </c>
      <c r="C40" s="29"/>
      <c r="D40" s="27" t="s">
        <v>65</v>
      </c>
      <c r="E40" s="29">
        <v>82</v>
      </c>
      <c r="F40" s="29">
        <v>2</v>
      </c>
      <c r="G40" s="27" t="s">
        <v>162</v>
      </c>
    </row>
    <row r="41" spans="1:7" ht="15" customHeight="1">
      <c r="A41" s="29" t="s">
        <v>48</v>
      </c>
      <c r="B41" s="31">
        <v>43009</v>
      </c>
      <c r="C41" s="29" t="s">
        <v>100</v>
      </c>
      <c r="D41" s="27" t="s">
        <v>163</v>
      </c>
      <c r="E41" s="29">
        <v>64</v>
      </c>
      <c r="F41" s="29">
        <v>0</v>
      </c>
      <c r="G41" s="27" t="s">
        <v>162</v>
      </c>
    </row>
    <row r="42" spans="1:7" ht="12.75" customHeight="1">
      <c r="A42" s="29" t="s">
        <v>217</v>
      </c>
      <c r="B42" s="31">
        <v>42016</v>
      </c>
      <c r="C42" s="29" t="s">
        <v>100</v>
      </c>
      <c r="D42" s="27" t="s">
        <v>218</v>
      </c>
      <c r="E42" s="29">
        <v>65</v>
      </c>
      <c r="F42" s="29" t="s">
        <v>141</v>
      </c>
      <c r="G42" s="61" t="s">
        <v>219</v>
      </c>
    </row>
    <row r="43" spans="1:7" ht="12.75" customHeight="1">
      <c r="A43" s="29" t="s">
        <v>220</v>
      </c>
      <c r="B43" s="31">
        <v>8008</v>
      </c>
      <c r="D43" s="27" t="s">
        <v>221</v>
      </c>
      <c r="E43" s="29">
        <v>76</v>
      </c>
      <c r="F43" s="29">
        <v>3</v>
      </c>
      <c r="G43" s="27" t="s">
        <v>222</v>
      </c>
    </row>
    <row r="44" spans="1:7" ht="12.75" customHeight="1">
      <c r="A44" s="29" t="s">
        <v>232</v>
      </c>
      <c r="B44" s="31">
        <v>12049</v>
      </c>
      <c r="D44" s="27" t="s">
        <v>233</v>
      </c>
      <c r="E44" s="29">
        <v>79</v>
      </c>
      <c r="F44" s="29">
        <v>1</v>
      </c>
      <c r="G44" s="27" t="s">
        <v>227</v>
      </c>
    </row>
    <row r="45" spans="1:7" ht="12.75" customHeight="1">
      <c r="A45" s="29" t="s">
        <v>234</v>
      </c>
      <c r="B45" s="31">
        <v>49032</v>
      </c>
      <c r="D45" s="27" t="s">
        <v>235</v>
      </c>
      <c r="E45" s="29">
        <v>87</v>
      </c>
      <c r="F45" s="29">
        <v>3</v>
      </c>
      <c r="G45" s="27" t="s">
        <v>17</v>
      </c>
    </row>
  </sheetData>
  <sheetProtection/>
  <printOptions/>
  <pageMargins left="0" right="0" top="0" bottom="0" header="0" footer="0"/>
  <pageSetup horizontalDpi="180" verticalDpi="180" orientation="portrait" paperSize="9" scale="65" r:id="rId1"/>
  <headerFooter alignWithMargins="0">
    <oddFooter xml:space="preserve">&amp;CStružnická Peřej 2004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8"/>
  <sheetViews>
    <sheetView zoomScaleSheetLayoutView="100" zoomScalePageLayoutView="0" workbookViewId="0" topLeftCell="H1">
      <pane ySplit="1" topLeftCell="A2" activePane="bottomLeft" state="frozen"/>
      <selection pane="topLeft" activeCell="A1" sqref="A1"/>
      <selection pane="bottomLeft" activeCell="AD11" sqref="AD11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3" width="8.00390625" style="0" hidden="1" customWidth="1" outlineLevel="2"/>
    <col min="14" max="14" width="7.625" style="0" hidden="1" customWidth="1" outlineLevel="2"/>
    <col min="15" max="15" width="8.625" style="14" customWidth="1" outlineLevel="1" collapsed="1"/>
    <col min="16" max="16" width="7.375" style="0" customWidth="1" outlineLevel="1"/>
    <col min="17" max="17" width="8.625" style="0" customWidth="1" outlineLevel="1"/>
    <col min="18" max="19" width="6.875" style="0" hidden="1" customWidth="1" outlineLevel="2"/>
    <col min="20" max="20" width="0.74609375" style="0" hidden="1" customWidth="1" outlineLevel="2"/>
    <col min="21" max="21" width="8.25390625" style="0" hidden="1" customWidth="1" outlineLevel="2"/>
    <col min="22" max="22" width="9.625" style="0" hidden="1" customWidth="1" outlineLevel="2"/>
    <col min="23" max="23" width="6.875" style="0" hidden="1" customWidth="1" outlineLevel="2"/>
    <col min="24" max="24" width="7.875" style="0" hidden="1" customWidth="1" outlineLevel="2"/>
    <col min="25" max="25" width="10.25390625" style="0" hidden="1" customWidth="1" outlineLevel="2"/>
    <col min="26" max="26" width="8.625" style="0" customWidth="1" outlineLevel="1" collapsed="1"/>
    <col min="27" max="27" width="6.625" style="0" customWidth="1" outlineLevel="1"/>
    <col min="28" max="28" width="8.625" style="0" customWidth="1" outlineLevel="1"/>
    <col min="29" max="29" width="9.25390625" style="14" customWidth="1"/>
    <col min="30" max="30" width="6.75390625" style="0" customWidth="1"/>
  </cols>
  <sheetData>
    <row r="1" spans="1:32" ht="21" customHeight="1">
      <c r="A1" s="83" t="s">
        <v>9</v>
      </c>
      <c r="B1" s="84"/>
      <c r="C1" s="85"/>
      <c r="D1" s="87"/>
      <c r="E1" s="86" t="s">
        <v>346</v>
      </c>
      <c r="F1" s="88"/>
      <c r="G1" s="88"/>
      <c r="H1" s="88"/>
      <c r="I1" s="88"/>
      <c r="J1" s="89"/>
      <c r="K1" s="90"/>
      <c r="L1" s="90"/>
      <c r="M1" s="90"/>
      <c r="N1" s="90"/>
      <c r="O1" s="91" t="s">
        <v>54</v>
      </c>
      <c r="P1" s="90"/>
      <c r="Q1" s="92"/>
      <c r="R1" s="89"/>
      <c r="S1" s="90"/>
      <c r="T1" s="90"/>
      <c r="U1" s="90"/>
      <c r="V1" s="90"/>
      <c r="W1" s="90"/>
      <c r="X1" s="90"/>
      <c r="Y1" s="90"/>
      <c r="Z1" s="89" t="s">
        <v>55</v>
      </c>
      <c r="AA1" s="90"/>
      <c r="AB1" s="92"/>
      <c r="AC1" s="130" t="s">
        <v>56</v>
      </c>
      <c r="AD1" s="130" t="s">
        <v>53</v>
      </c>
      <c r="AE1" s="134" t="s">
        <v>350</v>
      </c>
      <c r="AF1" s="134" t="s">
        <v>351</v>
      </c>
    </row>
    <row r="2" spans="1:32" ht="30.75" customHeight="1">
      <c r="A2" s="4" t="s">
        <v>57</v>
      </c>
      <c r="B2" s="4" t="s">
        <v>8</v>
      </c>
      <c r="C2" s="38" t="s">
        <v>6</v>
      </c>
      <c r="D2" s="4" t="s">
        <v>133</v>
      </c>
      <c r="E2" s="40" t="s">
        <v>130</v>
      </c>
      <c r="F2" s="4" t="s">
        <v>0</v>
      </c>
      <c r="G2" s="4" t="s">
        <v>1</v>
      </c>
      <c r="H2" s="4" t="s">
        <v>11</v>
      </c>
      <c r="I2" s="40" t="s">
        <v>10</v>
      </c>
      <c r="J2" s="4" t="s">
        <v>2</v>
      </c>
      <c r="K2" s="4" t="s">
        <v>284</v>
      </c>
      <c r="L2" s="4" t="s">
        <v>285</v>
      </c>
      <c r="M2" s="4" t="s">
        <v>286</v>
      </c>
      <c r="N2" s="4" t="s">
        <v>3</v>
      </c>
      <c r="O2" s="13" t="s">
        <v>4</v>
      </c>
      <c r="P2" s="4" t="s">
        <v>5</v>
      </c>
      <c r="Q2" s="4" t="s">
        <v>7</v>
      </c>
      <c r="R2" s="4" t="s">
        <v>284</v>
      </c>
      <c r="S2" s="4" t="s">
        <v>285</v>
      </c>
      <c r="T2" s="4"/>
      <c r="U2" s="4" t="s">
        <v>2</v>
      </c>
      <c r="V2" s="4" t="s">
        <v>284</v>
      </c>
      <c r="W2" s="4" t="s">
        <v>285</v>
      </c>
      <c r="X2" s="4" t="s">
        <v>286</v>
      </c>
      <c r="Y2" s="4" t="s">
        <v>3</v>
      </c>
      <c r="Z2" s="4" t="s">
        <v>4</v>
      </c>
      <c r="AA2" s="4" t="s">
        <v>5</v>
      </c>
      <c r="AB2" s="4" t="s">
        <v>7</v>
      </c>
      <c r="AC2" s="131"/>
      <c r="AD2" s="131"/>
      <c r="AE2" s="134"/>
      <c r="AF2" s="134"/>
    </row>
    <row r="3" spans="1:32" ht="12.75">
      <c r="A3" s="2" t="s">
        <v>91</v>
      </c>
      <c r="B3" s="9" t="s">
        <v>301</v>
      </c>
      <c r="C3" s="32" t="s">
        <v>30</v>
      </c>
      <c r="D3" s="15" t="s">
        <v>16</v>
      </c>
      <c r="E3" s="23">
        <v>42027</v>
      </c>
      <c r="F3" s="16" t="s">
        <v>226</v>
      </c>
      <c r="G3" s="15">
        <v>95</v>
      </c>
      <c r="H3" s="15">
        <v>2</v>
      </c>
      <c r="I3" s="16" t="s">
        <v>219</v>
      </c>
      <c r="J3" s="11">
        <v>4700</v>
      </c>
      <c r="K3" s="11">
        <v>1</v>
      </c>
      <c r="L3" s="11">
        <v>20</v>
      </c>
      <c r="M3" s="11">
        <v>4.7</v>
      </c>
      <c r="N3" s="11">
        <f aca="true" t="shared" si="0" ref="N3:N22">(K3*3600)+(L3*60)+M3</f>
        <v>4804.7</v>
      </c>
      <c r="O3" s="11">
        <f aca="true" t="shared" si="1" ref="O3:O22">N3-J3</f>
        <v>104.69999999999982</v>
      </c>
      <c r="P3" s="12">
        <v>6</v>
      </c>
      <c r="Q3" s="11">
        <f aca="true" t="shared" si="2" ref="Q3:Q22">P3+O3</f>
        <v>110.69999999999982</v>
      </c>
      <c r="R3" s="11">
        <v>1</v>
      </c>
      <c r="S3" s="11">
        <v>8</v>
      </c>
      <c r="T3" s="11"/>
      <c r="U3" s="11">
        <f aca="true" t="shared" si="3" ref="U3:U22">(R3*3600)+(S3*60)+T3</f>
        <v>4080</v>
      </c>
      <c r="V3" s="11">
        <v>1</v>
      </c>
      <c r="W3" s="11">
        <v>9</v>
      </c>
      <c r="X3" s="11">
        <v>44.2</v>
      </c>
      <c r="Y3" s="11">
        <f aca="true" t="shared" si="4" ref="Y3:Y22">(V3*3600)+(W3*60)+X3</f>
        <v>4184.2</v>
      </c>
      <c r="Z3" s="11">
        <f aca="true" t="shared" si="5" ref="Z3:Z22">Y3-U3</f>
        <v>104.19999999999982</v>
      </c>
      <c r="AA3" s="12">
        <v>0</v>
      </c>
      <c r="AB3" s="11">
        <f aca="true" t="shared" si="6" ref="AB3:AB22">AA3+Z3</f>
        <v>104.19999999999982</v>
      </c>
      <c r="AC3" s="11">
        <f aca="true" t="shared" si="7" ref="AC3:AC22">AB3+Q3</f>
        <v>214.89999999999964</v>
      </c>
      <c r="AD3" s="3">
        <v>40</v>
      </c>
      <c r="AE3">
        <v>60</v>
      </c>
      <c r="AF3">
        <v>60</v>
      </c>
    </row>
    <row r="4" spans="1:31" ht="12.75">
      <c r="A4" s="2" t="s">
        <v>92</v>
      </c>
      <c r="B4" s="9"/>
      <c r="C4" s="32" t="s">
        <v>91</v>
      </c>
      <c r="D4" s="32"/>
      <c r="E4" s="70">
        <v>46043</v>
      </c>
      <c r="F4" s="71" t="s">
        <v>51</v>
      </c>
      <c r="G4" s="32">
        <v>88</v>
      </c>
      <c r="H4" s="32" t="s">
        <v>141</v>
      </c>
      <c r="I4" s="71" t="s">
        <v>49</v>
      </c>
      <c r="J4" s="11">
        <v>3650</v>
      </c>
      <c r="K4" s="11">
        <v>1</v>
      </c>
      <c r="L4" s="11">
        <v>2</v>
      </c>
      <c r="M4" s="11">
        <v>36.8</v>
      </c>
      <c r="N4" s="11">
        <f t="shared" si="0"/>
        <v>3756.8</v>
      </c>
      <c r="O4" s="11">
        <f t="shared" si="1"/>
        <v>106.80000000000018</v>
      </c>
      <c r="P4" s="12">
        <v>4</v>
      </c>
      <c r="Q4" s="11">
        <f t="shared" si="2"/>
        <v>110.80000000000018</v>
      </c>
      <c r="R4" s="11">
        <v>1</v>
      </c>
      <c r="S4" s="11">
        <v>1</v>
      </c>
      <c r="T4" s="11"/>
      <c r="U4" s="11">
        <f t="shared" si="3"/>
        <v>3660</v>
      </c>
      <c r="V4" s="11">
        <v>1</v>
      </c>
      <c r="W4" s="11">
        <v>2</v>
      </c>
      <c r="X4" s="11">
        <v>45.6</v>
      </c>
      <c r="Y4" s="11">
        <f t="shared" si="4"/>
        <v>3765.6</v>
      </c>
      <c r="Z4" s="11">
        <f t="shared" si="5"/>
        <v>105.59999999999991</v>
      </c>
      <c r="AA4" s="12">
        <v>2</v>
      </c>
      <c r="AB4" s="11">
        <f t="shared" si="6"/>
        <v>107.59999999999991</v>
      </c>
      <c r="AC4" s="11">
        <f t="shared" si="7"/>
        <v>218.4000000000001</v>
      </c>
      <c r="AD4" s="3">
        <v>36</v>
      </c>
      <c r="AE4">
        <v>53</v>
      </c>
    </row>
    <row r="5" spans="1:31" ht="12.75">
      <c r="A5" s="2" t="s">
        <v>93</v>
      </c>
      <c r="B5" s="9" t="s">
        <v>293</v>
      </c>
      <c r="C5" s="15" t="s">
        <v>92</v>
      </c>
      <c r="D5" s="15" t="s">
        <v>13</v>
      </c>
      <c r="E5" s="23">
        <v>43045</v>
      </c>
      <c r="F5" s="16" t="s">
        <v>18</v>
      </c>
      <c r="G5" s="15">
        <v>89</v>
      </c>
      <c r="H5" s="15" t="s">
        <v>141</v>
      </c>
      <c r="I5" s="17" t="s">
        <v>63</v>
      </c>
      <c r="J5" s="11">
        <v>3700</v>
      </c>
      <c r="K5" s="11">
        <v>1</v>
      </c>
      <c r="L5" s="11">
        <v>3</v>
      </c>
      <c r="M5" s="11">
        <v>25.8</v>
      </c>
      <c r="N5" s="11">
        <f t="shared" si="0"/>
        <v>3805.8</v>
      </c>
      <c r="O5" s="11">
        <f t="shared" si="1"/>
        <v>105.80000000000018</v>
      </c>
      <c r="P5" s="12">
        <v>2</v>
      </c>
      <c r="Q5" s="11">
        <f t="shared" si="2"/>
        <v>107.80000000000018</v>
      </c>
      <c r="R5" s="11">
        <v>1</v>
      </c>
      <c r="S5" s="11">
        <v>2</v>
      </c>
      <c r="T5" s="11"/>
      <c r="U5" s="11">
        <f t="shared" si="3"/>
        <v>3720</v>
      </c>
      <c r="V5" s="11">
        <v>1</v>
      </c>
      <c r="W5" s="11">
        <v>3</v>
      </c>
      <c r="X5" s="11">
        <v>47.8</v>
      </c>
      <c r="Y5" s="11">
        <f t="shared" si="4"/>
        <v>3827.8</v>
      </c>
      <c r="Z5" s="11">
        <f t="shared" si="5"/>
        <v>107.80000000000018</v>
      </c>
      <c r="AA5" s="12">
        <v>4</v>
      </c>
      <c r="AB5" s="11">
        <f t="shared" si="6"/>
        <v>111.80000000000018</v>
      </c>
      <c r="AC5" s="11">
        <f t="shared" si="7"/>
        <v>219.60000000000036</v>
      </c>
      <c r="AD5" s="3">
        <v>32</v>
      </c>
      <c r="AE5">
        <v>47</v>
      </c>
    </row>
    <row r="6" spans="1:31" ht="12.75">
      <c r="A6" s="2" t="s">
        <v>94</v>
      </c>
      <c r="B6" s="9" t="s">
        <v>287</v>
      </c>
      <c r="C6" s="32" t="s">
        <v>93</v>
      </c>
      <c r="D6" s="32" t="s">
        <v>12</v>
      </c>
      <c r="E6" s="70">
        <v>9019</v>
      </c>
      <c r="F6" s="71" t="s">
        <v>20</v>
      </c>
      <c r="G6" s="32">
        <v>92</v>
      </c>
      <c r="H6" s="32" t="s">
        <v>141</v>
      </c>
      <c r="I6" s="71" t="s">
        <v>58</v>
      </c>
      <c r="J6" s="11">
        <v>3750</v>
      </c>
      <c r="K6" s="11">
        <v>1</v>
      </c>
      <c r="L6" s="11">
        <v>4</v>
      </c>
      <c r="M6" s="11">
        <v>18.4</v>
      </c>
      <c r="N6" s="11">
        <f t="shared" si="0"/>
        <v>3858.4</v>
      </c>
      <c r="O6" s="11">
        <f t="shared" si="1"/>
        <v>108.40000000000009</v>
      </c>
      <c r="P6" s="12">
        <v>0</v>
      </c>
      <c r="Q6" s="11">
        <f t="shared" si="2"/>
        <v>108.40000000000009</v>
      </c>
      <c r="R6" s="11">
        <v>1</v>
      </c>
      <c r="S6" s="11">
        <v>3</v>
      </c>
      <c r="T6" s="11"/>
      <c r="U6" s="11">
        <f t="shared" si="3"/>
        <v>3780</v>
      </c>
      <c r="V6" s="11">
        <v>1</v>
      </c>
      <c r="W6" s="11">
        <v>4</v>
      </c>
      <c r="X6" s="11">
        <v>49.4</v>
      </c>
      <c r="Y6" s="11">
        <f t="shared" si="4"/>
        <v>3889.4</v>
      </c>
      <c r="Z6" s="11">
        <f t="shared" si="5"/>
        <v>109.40000000000009</v>
      </c>
      <c r="AA6" s="12">
        <v>2</v>
      </c>
      <c r="AB6" s="11">
        <f t="shared" si="6"/>
        <v>111.40000000000009</v>
      </c>
      <c r="AC6" s="11">
        <f t="shared" si="7"/>
        <v>219.80000000000018</v>
      </c>
      <c r="AD6" s="3">
        <v>28</v>
      </c>
      <c r="AE6">
        <v>42</v>
      </c>
    </row>
    <row r="7" spans="1:31" ht="12.75">
      <c r="A7" s="2" t="s">
        <v>95</v>
      </c>
      <c r="B7" s="9" t="s">
        <v>288</v>
      </c>
      <c r="C7" s="15" t="s">
        <v>94</v>
      </c>
      <c r="D7" s="15" t="s">
        <v>12</v>
      </c>
      <c r="E7" s="23">
        <v>49030</v>
      </c>
      <c r="F7" s="16" t="s">
        <v>21</v>
      </c>
      <c r="G7" s="15">
        <v>92</v>
      </c>
      <c r="H7" s="15" t="s">
        <v>141</v>
      </c>
      <c r="I7" s="16" t="s">
        <v>17</v>
      </c>
      <c r="J7" s="11">
        <v>3800</v>
      </c>
      <c r="K7" s="11">
        <v>1</v>
      </c>
      <c r="L7" s="11">
        <v>5</v>
      </c>
      <c r="M7" s="11">
        <v>14.9</v>
      </c>
      <c r="N7" s="11">
        <f t="shared" si="0"/>
        <v>3914.9</v>
      </c>
      <c r="O7" s="11">
        <f t="shared" si="1"/>
        <v>114.90000000000009</v>
      </c>
      <c r="P7" s="12">
        <v>2</v>
      </c>
      <c r="Q7" s="11">
        <f t="shared" si="2"/>
        <v>116.90000000000009</v>
      </c>
      <c r="R7" s="11">
        <v>1</v>
      </c>
      <c r="S7" s="11">
        <v>4</v>
      </c>
      <c r="T7" s="11"/>
      <c r="U7" s="11">
        <f t="shared" si="3"/>
        <v>3840</v>
      </c>
      <c r="V7" s="11">
        <v>1</v>
      </c>
      <c r="W7" s="11">
        <v>5</v>
      </c>
      <c r="X7" s="11">
        <v>49</v>
      </c>
      <c r="Y7" s="11">
        <f t="shared" si="4"/>
        <v>3949</v>
      </c>
      <c r="Z7" s="11">
        <f t="shared" si="5"/>
        <v>109</v>
      </c>
      <c r="AA7" s="12">
        <v>4</v>
      </c>
      <c r="AB7" s="11">
        <f t="shared" si="6"/>
        <v>113</v>
      </c>
      <c r="AC7" s="11">
        <f t="shared" si="7"/>
        <v>229.9000000000001</v>
      </c>
      <c r="AD7" s="3">
        <v>24</v>
      </c>
      <c r="AE7">
        <v>38</v>
      </c>
    </row>
    <row r="8" spans="1:31" ht="12.75">
      <c r="A8" s="2" t="s">
        <v>96</v>
      </c>
      <c r="B8" s="9" t="s">
        <v>294</v>
      </c>
      <c r="C8" s="15" t="s">
        <v>96</v>
      </c>
      <c r="D8" s="32" t="s">
        <v>13</v>
      </c>
      <c r="E8" s="70">
        <v>43021</v>
      </c>
      <c r="F8" s="71" t="s">
        <v>19</v>
      </c>
      <c r="G8" s="32">
        <v>89</v>
      </c>
      <c r="H8" s="32">
        <v>2</v>
      </c>
      <c r="I8" s="69" t="s">
        <v>63</v>
      </c>
      <c r="J8" s="11">
        <v>3900</v>
      </c>
      <c r="K8" s="11">
        <v>1</v>
      </c>
      <c r="L8" s="11">
        <v>6</v>
      </c>
      <c r="M8" s="11">
        <v>56</v>
      </c>
      <c r="N8" s="11">
        <f t="shared" si="0"/>
        <v>4016</v>
      </c>
      <c r="O8" s="11">
        <f t="shared" si="1"/>
        <v>116</v>
      </c>
      <c r="P8" s="12">
        <v>0</v>
      </c>
      <c r="Q8" s="11">
        <f t="shared" si="2"/>
        <v>116</v>
      </c>
      <c r="R8" s="11">
        <v>1</v>
      </c>
      <c r="S8" s="11">
        <v>6</v>
      </c>
      <c r="T8" s="11"/>
      <c r="U8" s="11">
        <f t="shared" si="3"/>
        <v>3960</v>
      </c>
      <c r="V8" s="11">
        <v>1</v>
      </c>
      <c r="W8" s="11">
        <v>7</v>
      </c>
      <c r="X8" s="11">
        <v>53.7</v>
      </c>
      <c r="Y8" s="11">
        <f t="shared" si="4"/>
        <v>4073.7</v>
      </c>
      <c r="Z8" s="11">
        <f t="shared" si="5"/>
        <v>113.69999999999982</v>
      </c>
      <c r="AA8" s="12">
        <v>2</v>
      </c>
      <c r="AB8" s="11">
        <f t="shared" si="6"/>
        <v>115.69999999999982</v>
      </c>
      <c r="AC8" s="11">
        <f t="shared" si="7"/>
        <v>231.69999999999982</v>
      </c>
      <c r="AD8" s="3">
        <v>20</v>
      </c>
      <c r="AE8">
        <v>34</v>
      </c>
    </row>
    <row r="9" spans="1:31" ht="12.75">
      <c r="A9" s="2" t="s">
        <v>97</v>
      </c>
      <c r="B9" s="9" t="s">
        <v>289</v>
      </c>
      <c r="C9" s="32" t="s">
        <v>97</v>
      </c>
      <c r="D9" s="15" t="s">
        <v>12</v>
      </c>
      <c r="E9" s="16">
        <v>49035</v>
      </c>
      <c r="F9" s="16" t="s">
        <v>165</v>
      </c>
      <c r="G9" s="15">
        <v>92</v>
      </c>
      <c r="H9" s="15">
        <v>2</v>
      </c>
      <c r="I9" s="16" t="s">
        <v>17</v>
      </c>
      <c r="J9" s="11">
        <v>3950</v>
      </c>
      <c r="K9" s="11">
        <v>1</v>
      </c>
      <c r="L9" s="11">
        <v>7</v>
      </c>
      <c r="M9" s="11">
        <v>44.9</v>
      </c>
      <c r="N9" s="11">
        <f t="shared" si="0"/>
        <v>4064.9</v>
      </c>
      <c r="O9" s="11">
        <f t="shared" si="1"/>
        <v>114.90000000000009</v>
      </c>
      <c r="P9" s="12">
        <v>6</v>
      </c>
      <c r="Q9" s="11">
        <f t="shared" si="2"/>
        <v>120.90000000000009</v>
      </c>
      <c r="R9" s="11">
        <v>1</v>
      </c>
      <c r="S9" s="11">
        <v>7</v>
      </c>
      <c r="T9" s="11"/>
      <c r="U9" s="11">
        <f t="shared" si="3"/>
        <v>4020</v>
      </c>
      <c r="V9" s="11">
        <v>1</v>
      </c>
      <c r="W9" s="11">
        <v>8</v>
      </c>
      <c r="X9" s="11">
        <v>55.4</v>
      </c>
      <c r="Y9" s="11">
        <f t="shared" si="4"/>
        <v>4135.4</v>
      </c>
      <c r="Z9" s="11">
        <f t="shared" si="5"/>
        <v>115.39999999999964</v>
      </c>
      <c r="AA9" s="12">
        <v>4</v>
      </c>
      <c r="AB9" s="11">
        <f t="shared" si="6"/>
        <v>119.39999999999964</v>
      </c>
      <c r="AC9" s="11">
        <f t="shared" si="7"/>
        <v>240.29999999999973</v>
      </c>
      <c r="AD9" s="3">
        <v>16</v>
      </c>
      <c r="AE9">
        <v>31</v>
      </c>
    </row>
    <row r="10" spans="1:31" ht="12.75">
      <c r="A10" s="2" t="s">
        <v>98</v>
      </c>
      <c r="B10" s="9" t="s">
        <v>290</v>
      </c>
      <c r="C10" s="32" t="s">
        <v>66</v>
      </c>
      <c r="D10" s="15" t="s">
        <v>12</v>
      </c>
      <c r="E10" s="23">
        <v>65031</v>
      </c>
      <c r="F10" s="16" t="s">
        <v>167</v>
      </c>
      <c r="G10" s="15">
        <v>91</v>
      </c>
      <c r="H10" s="15">
        <v>3</v>
      </c>
      <c r="I10" s="17" t="s">
        <v>125</v>
      </c>
      <c r="J10" s="11">
        <v>4150</v>
      </c>
      <c r="K10" s="11">
        <v>1</v>
      </c>
      <c r="L10" s="11">
        <v>11</v>
      </c>
      <c r="M10" s="11">
        <v>8.8</v>
      </c>
      <c r="N10" s="11">
        <f t="shared" si="0"/>
        <v>4268.8</v>
      </c>
      <c r="O10" s="11">
        <f t="shared" si="1"/>
        <v>118.80000000000018</v>
      </c>
      <c r="P10" s="12">
        <v>0</v>
      </c>
      <c r="Q10" s="11">
        <f t="shared" si="2"/>
        <v>118.80000000000018</v>
      </c>
      <c r="R10" s="11">
        <v>1</v>
      </c>
      <c r="S10" s="11">
        <v>12</v>
      </c>
      <c r="T10" s="11"/>
      <c r="U10" s="11">
        <f t="shared" si="3"/>
        <v>4320</v>
      </c>
      <c r="V10" s="11">
        <v>1</v>
      </c>
      <c r="W10" s="11">
        <v>14</v>
      </c>
      <c r="X10" s="11">
        <v>7.5</v>
      </c>
      <c r="Y10" s="11">
        <f t="shared" si="4"/>
        <v>4447.5</v>
      </c>
      <c r="Z10" s="11">
        <f t="shared" si="5"/>
        <v>127.5</v>
      </c>
      <c r="AA10" s="12">
        <v>6</v>
      </c>
      <c r="AB10" s="11">
        <f t="shared" si="6"/>
        <v>133.5</v>
      </c>
      <c r="AC10" s="11">
        <f t="shared" si="7"/>
        <v>252.30000000000018</v>
      </c>
      <c r="AD10" s="3">
        <v>12</v>
      </c>
      <c r="AE10">
        <v>28</v>
      </c>
    </row>
    <row r="11" spans="1:31" ht="12.75">
      <c r="A11" s="2" t="s">
        <v>99</v>
      </c>
      <c r="B11" s="9" t="s">
        <v>304</v>
      </c>
      <c r="C11" s="32" t="s">
        <v>95</v>
      </c>
      <c r="D11" s="32" t="s">
        <v>13</v>
      </c>
      <c r="E11" s="70">
        <v>65021</v>
      </c>
      <c r="F11" s="71" t="s">
        <v>164</v>
      </c>
      <c r="G11" s="32">
        <v>90</v>
      </c>
      <c r="H11" s="32">
        <v>2</v>
      </c>
      <c r="I11" s="71" t="s">
        <v>125</v>
      </c>
      <c r="J11" s="11">
        <v>3850</v>
      </c>
      <c r="K11" s="11">
        <v>1</v>
      </c>
      <c r="L11" s="11">
        <v>6</v>
      </c>
      <c r="M11" s="11">
        <v>8.3</v>
      </c>
      <c r="N11" s="11">
        <f t="shared" si="0"/>
        <v>3968.3</v>
      </c>
      <c r="O11" s="11">
        <f t="shared" si="1"/>
        <v>118.30000000000018</v>
      </c>
      <c r="P11" s="12">
        <v>4</v>
      </c>
      <c r="Q11" s="11">
        <f t="shared" si="2"/>
        <v>122.30000000000018</v>
      </c>
      <c r="R11" s="11">
        <v>1</v>
      </c>
      <c r="S11" s="11">
        <v>5</v>
      </c>
      <c r="T11" s="11"/>
      <c r="U11" s="11">
        <f t="shared" si="3"/>
        <v>3900</v>
      </c>
      <c r="V11" s="11">
        <v>1</v>
      </c>
      <c r="W11" s="11">
        <v>7</v>
      </c>
      <c r="X11" s="11">
        <v>6.1</v>
      </c>
      <c r="Y11" s="11">
        <f t="shared" si="4"/>
        <v>4026.1</v>
      </c>
      <c r="Z11" s="11">
        <f t="shared" si="5"/>
        <v>126.09999999999991</v>
      </c>
      <c r="AA11" s="12">
        <v>10</v>
      </c>
      <c r="AB11" s="11">
        <f t="shared" si="6"/>
        <v>136.0999999999999</v>
      </c>
      <c r="AC11" s="11">
        <f t="shared" si="7"/>
        <v>258.4000000000001</v>
      </c>
      <c r="AD11" s="3">
        <v>8</v>
      </c>
      <c r="AE11">
        <v>25</v>
      </c>
    </row>
    <row r="12" spans="1:31" ht="12.75">
      <c r="A12" s="2" t="s">
        <v>64</v>
      </c>
      <c r="B12" s="9" t="s">
        <v>291</v>
      </c>
      <c r="C12" s="32" t="s">
        <v>23</v>
      </c>
      <c r="D12" s="15" t="s">
        <v>12</v>
      </c>
      <c r="E12" s="23">
        <v>9057</v>
      </c>
      <c r="F12" s="16" t="s">
        <v>169</v>
      </c>
      <c r="G12" s="15">
        <v>92</v>
      </c>
      <c r="H12" s="15">
        <v>3</v>
      </c>
      <c r="I12" s="16" t="s">
        <v>58</v>
      </c>
      <c r="J12" s="11">
        <v>4250</v>
      </c>
      <c r="K12" s="11">
        <v>1</v>
      </c>
      <c r="L12" s="11">
        <v>12</v>
      </c>
      <c r="M12" s="11">
        <v>51.2</v>
      </c>
      <c r="N12" s="11">
        <f t="shared" si="0"/>
        <v>4371.2</v>
      </c>
      <c r="O12" s="11">
        <f t="shared" si="1"/>
        <v>121.19999999999982</v>
      </c>
      <c r="P12" s="12">
        <v>6</v>
      </c>
      <c r="Q12" s="11">
        <f t="shared" si="2"/>
        <v>127.19999999999982</v>
      </c>
      <c r="R12" s="11">
        <v>1</v>
      </c>
      <c r="S12" s="11">
        <v>14</v>
      </c>
      <c r="T12" s="11"/>
      <c r="U12" s="11">
        <f t="shared" si="3"/>
        <v>4440</v>
      </c>
      <c r="V12" s="11">
        <v>1</v>
      </c>
      <c r="W12" s="11">
        <v>16</v>
      </c>
      <c r="X12" s="11">
        <v>5.9</v>
      </c>
      <c r="Y12" s="11">
        <f t="shared" si="4"/>
        <v>4565.9</v>
      </c>
      <c r="Z12" s="11">
        <f t="shared" si="5"/>
        <v>125.89999999999964</v>
      </c>
      <c r="AA12" s="12">
        <v>10</v>
      </c>
      <c r="AB12" s="11">
        <f t="shared" si="6"/>
        <v>135.89999999999964</v>
      </c>
      <c r="AC12" s="11">
        <f t="shared" si="7"/>
        <v>263.09999999999945</v>
      </c>
      <c r="AD12" s="3">
        <v>7</v>
      </c>
      <c r="AE12">
        <v>22</v>
      </c>
    </row>
    <row r="13" spans="1:32" ht="12.75">
      <c r="A13" s="2" t="s">
        <v>66</v>
      </c>
      <c r="B13" s="9" t="s">
        <v>305</v>
      </c>
      <c r="C13" s="15" t="s">
        <v>64</v>
      </c>
      <c r="D13" s="15" t="s">
        <v>15</v>
      </c>
      <c r="E13" s="23">
        <v>43010</v>
      </c>
      <c r="F13" s="16" t="s">
        <v>86</v>
      </c>
      <c r="G13" s="15">
        <v>93</v>
      </c>
      <c r="H13" s="15">
        <v>3</v>
      </c>
      <c r="I13" s="17" t="s">
        <v>63</v>
      </c>
      <c r="J13" s="11">
        <v>4100</v>
      </c>
      <c r="K13" s="11">
        <v>1</v>
      </c>
      <c r="L13" s="11">
        <v>10</v>
      </c>
      <c r="M13" s="11">
        <v>30.6</v>
      </c>
      <c r="N13" s="11">
        <f t="shared" si="0"/>
        <v>4230.6</v>
      </c>
      <c r="O13" s="11">
        <f t="shared" si="1"/>
        <v>130.60000000000036</v>
      </c>
      <c r="P13" s="12">
        <v>4</v>
      </c>
      <c r="Q13" s="11">
        <f t="shared" si="2"/>
        <v>134.60000000000036</v>
      </c>
      <c r="R13" s="11">
        <v>1</v>
      </c>
      <c r="S13" s="11">
        <v>11</v>
      </c>
      <c r="T13" s="11"/>
      <c r="U13" s="11">
        <f t="shared" si="3"/>
        <v>4260</v>
      </c>
      <c r="V13" s="11">
        <v>1</v>
      </c>
      <c r="W13" s="11">
        <v>13</v>
      </c>
      <c r="X13" s="11">
        <v>10.2</v>
      </c>
      <c r="Y13" s="11">
        <f t="shared" si="4"/>
        <v>4390.2</v>
      </c>
      <c r="Z13" s="11">
        <f t="shared" si="5"/>
        <v>130.19999999999982</v>
      </c>
      <c r="AA13" s="12">
        <v>0</v>
      </c>
      <c r="AB13" s="11">
        <f t="shared" si="6"/>
        <v>130.19999999999982</v>
      </c>
      <c r="AC13" s="11">
        <f t="shared" si="7"/>
        <v>264.8000000000002</v>
      </c>
      <c r="AD13" s="3">
        <v>6</v>
      </c>
      <c r="AE13">
        <v>20</v>
      </c>
      <c r="AF13">
        <v>60</v>
      </c>
    </row>
    <row r="14" spans="1:31" ht="12.75">
      <c r="A14" s="2" t="s">
        <v>22</v>
      </c>
      <c r="B14" s="9" t="s">
        <v>292</v>
      </c>
      <c r="C14" s="32" t="s">
        <v>99</v>
      </c>
      <c r="D14" s="15" t="s">
        <v>12</v>
      </c>
      <c r="E14" s="23">
        <v>9052</v>
      </c>
      <c r="F14" s="16" t="s">
        <v>166</v>
      </c>
      <c r="G14" s="15">
        <v>92</v>
      </c>
      <c r="H14" s="15">
        <v>3</v>
      </c>
      <c r="I14" s="16" t="s">
        <v>58</v>
      </c>
      <c r="J14" s="11">
        <v>4050</v>
      </c>
      <c r="K14" s="11">
        <v>1</v>
      </c>
      <c r="L14" s="11">
        <v>9</v>
      </c>
      <c r="M14" s="11">
        <v>40.2</v>
      </c>
      <c r="N14" s="11">
        <f t="shared" si="0"/>
        <v>4180.2</v>
      </c>
      <c r="O14" s="11">
        <f t="shared" si="1"/>
        <v>130.19999999999982</v>
      </c>
      <c r="P14" s="12">
        <v>8</v>
      </c>
      <c r="Q14" s="11">
        <f t="shared" si="2"/>
        <v>138.19999999999982</v>
      </c>
      <c r="R14" s="11">
        <v>1</v>
      </c>
      <c r="S14" s="11">
        <v>10</v>
      </c>
      <c r="T14" s="11"/>
      <c r="U14" s="11">
        <f t="shared" si="3"/>
        <v>4200</v>
      </c>
      <c r="V14" s="11">
        <v>1</v>
      </c>
      <c r="W14" s="11">
        <v>11</v>
      </c>
      <c r="X14" s="11">
        <v>59.6</v>
      </c>
      <c r="Y14" s="11">
        <f t="shared" si="4"/>
        <v>4319.6</v>
      </c>
      <c r="Z14" s="11">
        <f t="shared" si="5"/>
        <v>119.60000000000036</v>
      </c>
      <c r="AA14" s="12">
        <v>8</v>
      </c>
      <c r="AB14" s="11">
        <f t="shared" si="6"/>
        <v>127.60000000000036</v>
      </c>
      <c r="AC14" s="11">
        <f t="shared" si="7"/>
        <v>265.8000000000002</v>
      </c>
      <c r="AD14" s="3">
        <v>5</v>
      </c>
      <c r="AE14">
        <v>18</v>
      </c>
    </row>
    <row r="15" spans="1:31" ht="12.75">
      <c r="A15" s="2" t="s">
        <v>23</v>
      </c>
      <c r="B15" s="9"/>
      <c r="C15" s="15" t="s">
        <v>98</v>
      </c>
      <c r="D15" s="15"/>
      <c r="E15" s="23">
        <v>47013</v>
      </c>
      <c r="F15" s="16" t="s">
        <v>85</v>
      </c>
      <c r="G15" s="15">
        <v>77</v>
      </c>
      <c r="H15" s="15">
        <v>3</v>
      </c>
      <c r="I15" s="16" t="s">
        <v>78</v>
      </c>
      <c r="J15" s="11">
        <v>4000</v>
      </c>
      <c r="K15" s="11">
        <v>1</v>
      </c>
      <c r="L15" s="11">
        <v>8</v>
      </c>
      <c r="M15" s="11">
        <v>47.6</v>
      </c>
      <c r="N15" s="11">
        <f t="shared" si="0"/>
        <v>4127.6</v>
      </c>
      <c r="O15" s="11">
        <f t="shared" si="1"/>
        <v>127.60000000000036</v>
      </c>
      <c r="P15" s="12">
        <v>6</v>
      </c>
      <c r="Q15" s="11">
        <f t="shared" si="2"/>
        <v>133.60000000000036</v>
      </c>
      <c r="R15" s="11">
        <v>1</v>
      </c>
      <c r="S15" s="11">
        <v>9</v>
      </c>
      <c r="T15" s="11"/>
      <c r="U15" s="11">
        <f t="shared" si="3"/>
        <v>4140</v>
      </c>
      <c r="V15" s="11">
        <v>1</v>
      </c>
      <c r="W15" s="11">
        <v>11</v>
      </c>
      <c r="X15" s="11">
        <v>9.9</v>
      </c>
      <c r="Y15" s="11">
        <f t="shared" si="4"/>
        <v>4269.9</v>
      </c>
      <c r="Z15" s="11">
        <f t="shared" si="5"/>
        <v>129.89999999999964</v>
      </c>
      <c r="AA15" s="12">
        <v>4</v>
      </c>
      <c r="AB15" s="11">
        <f t="shared" si="6"/>
        <v>133.89999999999964</v>
      </c>
      <c r="AC15" s="11">
        <f t="shared" si="7"/>
        <v>267.5</v>
      </c>
      <c r="AD15" s="3">
        <v>4</v>
      </c>
      <c r="AE15">
        <v>16</v>
      </c>
    </row>
    <row r="16" spans="1:31" ht="12.75">
      <c r="A16" s="2" t="s">
        <v>24</v>
      </c>
      <c r="B16" s="9" t="s">
        <v>303</v>
      </c>
      <c r="C16" s="15" t="s">
        <v>22</v>
      </c>
      <c r="D16" s="15" t="s">
        <v>12</v>
      </c>
      <c r="E16" s="23">
        <v>43010</v>
      </c>
      <c r="F16" s="16" t="s">
        <v>168</v>
      </c>
      <c r="G16" s="15">
        <v>92</v>
      </c>
      <c r="H16" s="15">
        <v>3</v>
      </c>
      <c r="I16" s="17" t="s">
        <v>63</v>
      </c>
      <c r="J16" s="11">
        <v>4200</v>
      </c>
      <c r="K16" s="11">
        <v>1</v>
      </c>
      <c r="L16" s="11">
        <v>12</v>
      </c>
      <c r="M16" s="11">
        <v>16.3</v>
      </c>
      <c r="N16" s="11">
        <f t="shared" si="0"/>
        <v>4336.3</v>
      </c>
      <c r="O16" s="11">
        <f t="shared" si="1"/>
        <v>136.30000000000018</v>
      </c>
      <c r="P16" s="12">
        <v>4</v>
      </c>
      <c r="Q16" s="11">
        <f t="shared" si="2"/>
        <v>140.30000000000018</v>
      </c>
      <c r="R16" s="11">
        <v>1</v>
      </c>
      <c r="S16" s="11">
        <v>13</v>
      </c>
      <c r="T16" s="11"/>
      <c r="U16" s="11">
        <f t="shared" si="3"/>
        <v>4380</v>
      </c>
      <c r="V16" s="11">
        <v>1</v>
      </c>
      <c r="W16" s="11">
        <v>15</v>
      </c>
      <c r="X16" s="11">
        <v>17</v>
      </c>
      <c r="Y16" s="11">
        <f t="shared" si="4"/>
        <v>4517</v>
      </c>
      <c r="Z16" s="11">
        <f t="shared" si="5"/>
        <v>137</v>
      </c>
      <c r="AA16" s="12">
        <v>2</v>
      </c>
      <c r="AB16" s="11">
        <f t="shared" si="6"/>
        <v>139</v>
      </c>
      <c r="AC16" s="11">
        <f t="shared" si="7"/>
        <v>279.3000000000002</v>
      </c>
      <c r="AD16" s="3">
        <v>3</v>
      </c>
      <c r="AE16">
        <v>14</v>
      </c>
    </row>
    <row r="17" spans="1:32" ht="12.75">
      <c r="A17" s="2" t="s">
        <v>25</v>
      </c>
      <c r="B17" s="9" t="s">
        <v>306</v>
      </c>
      <c r="C17" s="15" t="s">
        <v>24</v>
      </c>
      <c r="D17" s="32" t="s">
        <v>15</v>
      </c>
      <c r="E17" s="70">
        <v>47004</v>
      </c>
      <c r="F17" s="71" t="s">
        <v>113</v>
      </c>
      <c r="G17" s="32">
        <v>94</v>
      </c>
      <c r="H17" s="32">
        <v>0</v>
      </c>
      <c r="I17" s="71" t="s">
        <v>78</v>
      </c>
      <c r="J17" s="11">
        <v>4300</v>
      </c>
      <c r="K17" s="11">
        <v>1</v>
      </c>
      <c r="L17" s="11">
        <v>13</v>
      </c>
      <c r="M17" s="11">
        <v>59.4</v>
      </c>
      <c r="N17" s="11">
        <f t="shared" si="0"/>
        <v>4439.4</v>
      </c>
      <c r="O17" s="11">
        <f t="shared" si="1"/>
        <v>139.39999999999964</v>
      </c>
      <c r="P17" s="12">
        <v>2</v>
      </c>
      <c r="Q17" s="11">
        <f t="shared" si="2"/>
        <v>141.39999999999964</v>
      </c>
      <c r="R17" s="11">
        <v>1</v>
      </c>
      <c r="S17" s="11">
        <v>15</v>
      </c>
      <c r="T17" s="11"/>
      <c r="U17" s="11">
        <f t="shared" si="3"/>
        <v>4500</v>
      </c>
      <c r="V17" s="11">
        <v>1</v>
      </c>
      <c r="W17" s="11">
        <v>17</v>
      </c>
      <c r="X17" s="11">
        <v>29.8</v>
      </c>
      <c r="Y17" s="11">
        <f t="shared" si="4"/>
        <v>4649.8</v>
      </c>
      <c r="Z17" s="11">
        <f t="shared" si="5"/>
        <v>149.80000000000018</v>
      </c>
      <c r="AA17" s="12">
        <v>6</v>
      </c>
      <c r="AB17" s="11">
        <f t="shared" si="6"/>
        <v>155.80000000000018</v>
      </c>
      <c r="AC17" s="11">
        <f t="shared" si="7"/>
        <v>297.1999999999998</v>
      </c>
      <c r="AD17" s="3">
        <v>2</v>
      </c>
      <c r="AE17">
        <v>12</v>
      </c>
      <c r="AF17">
        <v>53</v>
      </c>
    </row>
    <row r="18" spans="1:32" ht="12.75">
      <c r="A18" s="2" t="s">
        <v>26</v>
      </c>
      <c r="B18" s="9" t="s">
        <v>295</v>
      </c>
      <c r="C18" s="32" t="s">
        <v>27</v>
      </c>
      <c r="D18" s="15" t="s">
        <v>82</v>
      </c>
      <c r="E18" s="23">
        <v>14030</v>
      </c>
      <c r="F18" s="16" t="s">
        <v>172</v>
      </c>
      <c r="G18" s="15">
        <v>97</v>
      </c>
      <c r="H18" s="15"/>
      <c r="I18" s="16" t="s">
        <v>52</v>
      </c>
      <c r="J18" s="11">
        <v>4450</v>
      </c>
      <c r="K18" s="11">
        <v>1</v>
      </c>
      <c r="L18" s="11">
        <v>16</v>
      </c>
      <c r="M18" s="11">
        <v>59.4</v>
      </c>
      <c r="N18" s="11">
        <f t="shared" si="0"/>
        <v>4619.4</v>
      </c>
      <c r="O18" s="11">
        <f t="shared" si="1"/>
        <v>169.39999999999964</v>
      </c>
      <c r="P18" s="12">
        <v>6</v>
      </c>
      <c r="Q18" s="11">
        <f t="shared" si="2"/>
        <v>175.39999999999964</v>
      </c>
      <c r="R18" s="11">
        <v>1</v>
      </c>
      <c r="S18" s="11">
        <v>18</v>
      </c>
      <c r="T18" s="11"/>
      <c r="U18" s="11">
        <f t="shared" si="3"/>
        <v>4680</v>
      </c>
      <c r="V18" s="11">
        <v>1</v>
      </c>
      <c r="W18" s="11">
        <v>20</v>
      </c>
      <c r="X18" s="11">
        <v>35.5</v>
      </c>
      <c r="Y18" s="11">
        <f t="shared" si="4"/>
        <v>4835.5</v>
      </c>
      <c r="Z18" s="11">
        <f t="shared" si="5"/>
        <v>155.5</v>
      </c>
      <c r="AA18" s="12">
        <v>4</v>
      </c>
      <c r="AB18" s="11">
        <f t="shared" si="6"/>
        <v>159.5</v>
      </c>
      <c r="AC18" s="11">
        <f t="shared" si="7"/>
        <v>334.89999999999964</v>
      </c>
      <c r="AD18" s="3"/>
      <c r="AE18">
        <v>10</v>
      </c>
      <c r="AF18">
        <v>60</v>
      </c>
    </row>
    <row r="19" spans="1:32" ht="12.75">
      <c r="A19" s="2" t="s">
        <v>27</v>
      </c>
      <c r="B19" s="9" t="s">
        <v>307</v>
      </c>
      <c r="C19" s="15" t="s">
        <v>28</v>
      </c>
      <c r="D19" s="15" t="s">
        <v>15</v>
      </c>
      <c r="E19" s="23">
        <v>47012</v>
      </c>
      <c r="F19" s="16" t="s">
        <v>173</v>
      </c>
      <c r="G19" s="15">
        <v>93</v>
      </c>
      <c r="H19" s="15">
        <v>0</v>
      </c>
      <c r="I19" s="16" t="s">
        <v>78</v>
      </c>
      <c r="J19" s="11">
        <v>4500</v>
      </c>
      <c r="K19" s="11">
        <v>1</v>
      </c>
      <c r="L19" s="11">
        <v>17</v>
      </c>
      <c r="M19" s="11">
        <v>35.2</v>
      </c>
      <c r="N19" s="11">
        <f t="shared" si="0"/>
        <v>4655.2</v>
      </c>
      <c r="O19" s="11">
        <f t="shared" si="1"/>
        <v>155.19999999999982</v>
      </c>
      <c r="P19" s="12">
        <v>12</v>
      </c>
      <c r="Q19" s="11">
        <f t="shared" si="2"/>
        <v>167.19999999999982</v>
      </c>
      <c r="R19" s="11">
        <v>1</v>
      </c>
      <c r="S19" s="11">
        <v>19</v>
      </c>
      <c r="T19" s="11"/>
      <c r="U19" s="11">
        <f t="shared" si="3"/>
        <v>4740</v>
      </c>
      <c r="V19" s="11">
        <v>1</v>
      </c>
      <c r="W19" s="11">
        <v>21</v>
      </c>
      <c r="X19" s="11">
        <v>43.9</v>
      </c>
      <c r="Y19" s="11">
        <f t="shared" si="4"/>
        <v>4903.9</v>
      </c>
      <c r="Z19" s="11">
        <f t="shared" si="5"/>
        <v>163.89999999999964</v>
      </c>
      <c r="AA19" s="12">
        <v>12</v>
      </c>
      <c r="AB19" s="11">
        <f t="shared" si="6"/>
        <v>175.89999999999964</v>
      </c>
      <c r="AC19" s="11">
        <f t="shared" si="7"/>
        <v>343.09999999999945</v>
      </c>
      <c r="AD19" s="3">
        <v>1</v>
      </c>
      <c r="AE19">
        <v>9</v>
      </c>
      <c r="AF19">
        <v>47</v>
      </c>
    </row>
    <row r="20" spans="1:32" ht="12.75">
      <c r="A20" s="2" t="s">
        <v>28</v>
      </c>
      <c r="B20" s="9" t="s">
        <v>302</v>
      </c>
      <c r="C20" s="32" t="s">
        <v>25</v>
      </c>
      <c r="D20" s="15" t="s">
        <v>16</v>
      </c>
      <c r="E20" s="23">
        <v>65011</v>
      </c>
      <c r="F20" s="71" t="s">
        <v>170</v>
      </c>
      <c r="G20" s="15">
        <v>95</v>
      </c>
      <c r="H20" s="15">
        <v>0</v>
      </c>
      <c r="I20" s="69" t="s">
        <v>125</v>
      </c>
      <c r="J20" s="11">
        <v>4350</v>
      </c>
      <c r="K20" s="11">
        <v>1</v>
      </c>
      <c r="L20" s="11">
        <v>15</v>
      </c>
      <c r="M20" s="11">
        <v>17.3</v>
      </c>
      <c r="N20" s="11">
        <f t="shared" si="0"/>
        <v>4517.3</v>
      </c>
      <c r="O20" s="11">
        <f t="shared" si="1"/>
        <v>167.30000000000018</v>
      </c>
      <c r="P20" s="12">
        <v>14</v>
      </c>
      <c r="Q20" s="11">
        <f t="shared" si="2"/>
        <v>181.30000000000018</v>
      </c>
      <c r="R20" s="11">
        <v>1</v>
      </c>
      <c r="S20" s="11">
        <v>16</v>
      </c>
      <c r="T20" s="11"/>
      <c r="U20" s="11">
        <f t="shared" si="3"/>
        <v>4560</v>
      </c>
      <c r="V20" s="11">
        <v>1</v>
      </c>
      <c r="W20" s="11">
        <v>18</v>
      </c>
      <c r="X20" s="11">
        <v>54.6</v>
      </c>
      <c r="Y20" s="11">
        <f t="shared" si="4"/>
        <v>4734.6</v>
      </c>
      <c r="Z20" s="11">
        <f t="shared" si="5"/>
        <v>174.60000000000036</v>
      </c>
      <c r="AA20" s="12">
        <v>8</v>
      </c>
      <c r="AB20" s="11">
        <f t="shared" si="6"/>
        <v>182.60000000000036</v>
      </c>
      <c r="AC20" s="11">
        <f t="shared" si="7"/>
        <v>363.90000000000055</v>
      </c>
      <c r="AD20" s="3"/>
      <c r="AE20">
        <v>8</v>
      </c>
      <c r="AF20">
        <v>53</v>
      </c>
    </row>
    <row r="21" spans="1:32" ht="12.75">
      <c r="A21" s="2" t="s">
        <v>29</v>
      </c>
      <c r="B21" s="9" t="s">
        <v>308</v>
      </c>
      <c r="C21" s="32" t="s">
        <v>29</v>
      </c>
      <c r="D21" s="15" t="s">
        <v>15</v>
      </c>
      <c r="E21" s="23">
        <v>65010</v>
      </c>
      <c r="F21" s="16" t="s">
        <v>174</v>
      </c>
      <c r="G21" s="15">
        <v>93</v>
      </c>
      <c r="H21" s="15">
        <v>0</v>
      </c>
      <c r="I21" s="16" t="s">
        <v>125</v>
      </c>
      <c r="J21" s="11">
        <v>4550</v>
      </c>
      <c r="K21" s="11">
        <v>1</v>
      </c>
      <c r="L21" s="11">
        <v>19</v>
      </c>
      <c r="M21" s="11">
        <v>24.2</v>
      </c>
      <c r="N21" s="11">
        <f t="shared" si="0"/>
        <v>4764.2</v>
      </c>
      <c r="O21" s="11">
        <f t="shared" si="1"/>
        <v>214.19999999999982</v>
      </c>
      <c r="P21" s="12">
        <v>18</v>
      </c>
      <c r="Q21" s="11">
        <f t="shared" si="2"/>
        <v>232.19999999999982</v>
      </c>
      <c r="R21" s="11">
        <v>1</v>
      </c>
      <c r="S21" s="11">
        <v>20</v>
      </c>
      <c r="T21" s="11"/>
      <c r="U21" s="11">
        <f t="shared" si="3"/>
        <v>4800</v>
      </c>
      <c r="V21" s="11">
        <v>1</v>
      </c>
      <c r="W21" s="11">
        <v>23</v>
      </c>
      <c r="X21" s="11">
        <v>26.8</v>
      </c>
      <c r="Y21" s="11">
        <f t="shared" si="4"/>
        <v>5006.8</v>
      </c>
      <c r="Z21" s="11">
        <f t="shared" si="5"/>
        <v>206.80000000000018</v>
      </c>
      <c r="AA21" s="12">
        <v>10</v>
      </c>
      <c r="AB21" s="11">
        <f t="shared" si="6"/>
        <v>216.80000000000018</v>
      </c>
      <c r="AC21" s="11">
        <f t="shared" si="7"/>
        <v>449</v>
      </c>
      <c r="AD21" s="3"/>
      <c r="AE21">
        <v>7</v>
      </c>
      <c r="AF21">
        <v>42</v>
      </c>
    </row>
    <row r="22" spans="1:32" ht="12.75">
      <c r="A22" s="2" t="s">
        <v>30</v>
      </c>
      <c r="B22" s="9" t="s">
        <v>296</v>
      </c>
      <c r="C22" s="15" t="s">
        <v>26</v>
      </c>
      <c r="D22" s="15" t="s">
        <v>82</v>
      </c>
      <c r="E22" s="23">
        <v>47016</v>
      </c>
      <c r="F22" s="16" t="s">
        <v>124</v>
      </c>
      <c r="G22" s="15">
        <v>97</v>
      </c>
      <c r="H22" s="15"/>
      <c r="I22" s="16" t="s">
        <v>78</v>
      </c>
      <c r="J22" s="11">
        <v>4400</v>
      </c>
      <c r="K22" s="11">
        <v>1</v>
      </c>
      <c r="L22" s="11">
        <v>16</v>
      </c>
      <c r="M22" s="11">
        <v>40.8</v>
      </c>
      <c r="N22" s="11">
        <f t="shared" si="0"/>
        <v>4600.8</v>
      </c>
      <c r="O22" s="11">
        <f t="shared" si="1"/>
        <v>200.80000000000018</v>
      </c>
      <c r="P22" s="12">
        <v>8</v>
      </c>
      <c r="Q22" s="11">
        <f t="shared" si="2"/>
        <v>208.80000000000018</v>
      </c>
      <c r="R22" s="11">
        <v>1</v>
      </c>
      <c r="S22" s="11">
        <v>17</v>
      </c>
      <c r="T22" s="11"/>
      <c r="U22" s="11">
        <f t="shared" si="3"/>
        <v>4620</v>
      </c>
      <c r="V22" s="11">
        <v>1</v>
      </c>
      <c r="W22" s="11">
        <v>20</v>
      </c>
      <c r="X22" s="11">
        <v>3.3</v>
      </c>
      <c r="Y22" s="11">
        <f t="shared" si="4"/>
        <v>4803.3</v>
      </c>
      <c r="Z22" s="11">
        <f t="shared" si="5"/>
        <v>183.30000000000018</v>
      </c>
      <c r="AA22" s="12">
        <v>158</v>
      </c>
      <c r="AB22" s="11">
        <f t="shared" si="6"/>
        <v>341.3000000000002</v>
      </c>
      <c r="AC22" s="11">
        <f t="shared" si="7"/>
        <v>550.1000000000004</v>
      </c>
      <c r="AD22" s="3"/>
      <c r="AE22">
        <v>6</v>
      </c>
      <c r="AF22">
        <v>53</v>
      </c>
    </row>
    <row r="24" spans="16:29" ht="12.75">
      <c r="P24" s="14"/>
      <c r="Y24" s="14"/>
      <c r="AC24"/>
    </row>
    <row r="25" spans="16:29" ht="12.75">
      <c r="P25" s="14"/>
      <c r="Y25" s="14"/>
      <c r="AC25"/>
    </row>
    <row r="26" spans="16:29" ht="12.75">
      <c r="P26" s="14"/>
      <c r="Y26" s="14"/>
      <c r="AC26"/>
    </row>
    <row r="27" spans="16:29" ht="12.75">
      <c r="P27" s="14"/>
      <c r="Y27" s="14"/>
      <c r="AC27"/>
    </row>
    <row r="28" spans="16:29" ht="12.75">
      <c r="P28" s="14"/>
      <c r="Y28" s="14"/>
      <c r="AC28"/>
    </row>
    <row r="29" spans="16:29" ht="12.75">
      <c r="P29" s="14"/>
      <c r="Y29" s="14"/>
      <c r="AC29"/>
    </row>
    <row r="30" spans="16:29" ht="12.75">
      <c r="P30" s="14"/>
      <c r="Y30" s="14"/>
      <c r="AC30"/>
    </row>
    <row r="31" spans="16:29" ht="12.75">
      <c r="P31" s="14"/>
      <c r="Y31" s="14"/>
      <c r="AC31"/>
    </row>
    <row r="32" spans="16:29" ht="12.75">
      <c r="P32" s="14"/>
      <c r="Y32" s="14"/>
      <c r="AC32"/>
    </row>
    <row r="33" spans="16:29" ht="12.75">
      <c r="P33" s="14"/>
      <c r="Y33" s="14"/>
      <c r="AC33"/>
    </row>
    <row r="34" spans="16:29" ht="12.75">
      <c r="P34" s="14"/>
      <c r="Y34" s="14"/>
      <c r="AC34"/>
    </row>
    <row r="35" spans="16:29" ht="12.75">
      <c r="P35" s="14"/>
      <c r="Y35" s="14"/>
      <c r="AC35"/>
    </row>
    <row r="36" spans="16:29" ht="12.75">
      <c r="P36" s="14"/>
      <c r="Y36" s="14"/>
      <c r="AC36"/>
    </row>
    <row r="37" spans="16:29" ht="12.75">
      <c r="P37" s="14"/>
      <c r="Y37" s="14"/>
      <c r="AC37"/>
    </row>
    <row r="38" spans="16:29" ht="12.75">
      <c r="P38" s="14"/>
      <c r="Y38" s="14"/>
      <c r="AC38"/>
    </row>
    <row r="39" spans="16:29" ht="12.75">
      <c r="P39" s="14"/>
      <c r="Y39" s="14"/>
      <c r="AC39"/>
    </row>
    <row r="40" spans="25:29" ht="12.75">
      <c r="Y40" s="14"/>
      <c r="AC40"/>
    </row>
    <row r="41" spans="25:29" ht="12.75">
      <c r="Y41" s="14"/>
      <c r="AC41"/>
    </row>
    <row r="42" spans="25:29" ht="12.75">
      <c r="Y42" s="14"/>
      <c r="AC42"/>
    </row>
    <row r="43" spans="25:29" ht="12.75">
      <c r="Y43" s="14"/>
      <c r="AC43"/>
    </row>
    <row r="44" spans="25:29" ht="12.75">
      <c r="Y44" s="14"/>
      <c r="AC44"/>
    </row>
    <row r="45" spans="25:29" ht="12.75">
      <c r="Y45" s="14"/>
      <c r="AC45"/>
    </row>
    <row r="46" spans="25:29" ht="12.75">
      <c r="Y46" s="14"/>
      <c r="AC46"/>
    </row>
    <row r="47" spans="25:29" ht="12.75">
      <c r="Y47" s="14"/>
      <c r="AC47"/>
    </row>
    <row r="48" spans="25:29" ht="12.75">
      <c r="Y48" s="14"/>
      <c r="AC48"/>
    </row>
    <row r="49" spans="25:29" ht="12.75">
      <c r="Y49" s="14"/>
      <c r="AC49"/>
    </row>
    <row r="50" spans="25:29" ht="12.75">
      <c r="Y50" s="14"/>
      <c r="AC50"/>
    </row>
    <row r="51" spans="25:29" ht="12.75">
      <c r="Y51" s="14"/>
      <c r="AC51"/>
    </row>
    <row r="52" spans="25:29" ht="12.75">
      <c r="Y52" s="14"/>
      <c r="AC52"/>
    </row>
    <row r="53" spans="25:29" ht="12.75">
      <c r="Y53" s="14"/>
      <c r="AC53"/>
    </row>
    <row r="54" spans="25:29" ht="12.75">
      <c r="Y54" s="14"/>
      <c r="AC54"/>
    </row>
    <row r="55" spans="25:29" ht="12.75">
      <c r="Y55" s="14"/>
      <c r="AC55"/>
    </row>
    <row r="56" spans="25:29" ht="12.75">
      <c r="Y56" s="14"/>
      <c r="AC56"/>
    </row>
    <row r="57" spans="25:29" ht="12.75">
      <c r="Y57" s="14"/>
      <c r="AC57"/>
    </row>
    <row r="58" spans="25:29" ht="12.75">
      <c r="Y58" s="14"/>
      <c r="AC58"/>
    </row>
    <row r="59" spans="25:29" ht="12.75">
      <c r="Y59" s="14"/>
      <c r="AC59"/>
    </row>
    <row r="60" spans="25:29" ht="12.75">
      <c r="Y60" s="14"/>
      <c r="AC60"/>
    </row>
    <row r="61" spans="25:29" ht="12.75">
      <c r="Y61" s="14"/>
      <c r="AC61"/>
    </row>
    <row r="62" spans="25:29" ht="12.75">
      <c r="Y62" s="14"/>
      <c r="AC62"/>
    </row>
    <row r="63" spans="25:29" ht="12.75">
      <c r="Y63" s="14"/>
      <c r="AC63"/>
    </row>
    <row r="64" spans="25:29" ht="12.75">
      <c r="Y64" s="14"/>
      <c r="AC64"/>
    </row>
    <row r="65" spans="25:29" ht="12.75">
      <c r="Y65" s="14"/>
      <c r="AC65"/>
    </row>
    <row r="66" spans="25:29" ht="12.75">
      <c r="Y66" s="14"/>
      <c r="AC66"/>
    </row>
    <row r="67" spans="25:29" ht="12.75">
      <c r="Y67" s="14"/>
      <c r="AC67"/>
    </row>
    <row r="68" spans="25:29" ht="12.75">
      <c r="Y68" s="14"/>
      <c r="AC68"/>
    </row>
    <row r="69" spans="25:29" ht="12.75">
      <c r="Y69" s="14"/>
      <c r="AC69"/>
    </row>
    <row r="70" spans="25:29" ht="12.75">
      <c r="Y70" s="14"/>
      <c r="AC70"/>
    </row>
    <row r="71" spans="25:29" ht="12.75">
      <c r="Y71" s="14"/>
      <c r="AC71"/>
    </row>
    <row r="72" spans="25:29" ht="12.75">
      <c r="Y72" s="14"/>
      <c r="AC72"/>
    </row>
    <row r="73" spans="25:29" ht="12.75">
      <c r="Y73" s="14"/>
      <c r="AC73"/>
    </row>
    <row r="74" spans="25:29" ht="12.75">
      <c r="Y74" s="14"/>
      <c r="AC74"/>
    </row>
    <row r="75" spans="25:29" ht="12.75">
      <c r="Y75" s="14"/>
      <c r="AC75"/>
    </row>
    <row r="76" spans="25:29" ht="12.75">
      <c r="Y76" s="14"/>
      <c r="AC76"/>
    </row>
    <row r="77" spans="25:29" ht="12.75">
      <c r="Y77" s="14"/>
      <c r="AC77"/>
    </row>
    <row r="78" spans="25:29" ht="12.75">
      <c r="Y78" s="14"/>
      <c r="AC78"/>
    </row>
    <row r="79" spans="25:29" ht="12.75">
      <c r="Y79" s="14"/>
      <c r="AC79"/>
    </row>
    <row r="80" spans="25:29" ht="12.75">
      <c r="Y80" s="14"/>
      <c r="AC80"/>
    </row>
    <row r="81" spans="25:29" ht="12.75">
      <c r="Y81" s="14"/>
      <c r="AC81"/>
    </row>
    <row r="82" spans="25:29" ht="12.75">
      <c r="Y82" s="14"/>
      <c r="AC82"/>
    </row>
    <row r="83" spans="25:29" ht="12.75">
      <c r="Y83" s="14"/>
      <c r="AC83"/>
    </row>
    <row r="84" spans="25:29" ht="12.75">
      <c r="Y84" s="14"/>
      <c r="AC84"/>
    </row>
    <row r="85" spans="25:29" ht="12.75">
      <c r="Y85" s="14"/>
      <c r="AC85"/>
    </row>
    <row r="86" spans="25:29" ht="12.75">
      <c r="Y86" s="14"/>
      <c r="AC86"/>
    </row>
    <row r="87" spans="25:29" ht="12.75">
      <c r="Y87" s="14"/>
      <c r="AC87"/>
    </row>
    <row r="88" spans="25:29" ht="12.75">
      <c r="Y88" s="14"/>
      <c r="AC88"/>
    </row>
    <row r="89" spans="25:29" ht="12.75">
      <c r="Y89" s="14"/>
      <c r="AC89"/>
    </row>
    <row r="90" spans="25:29" ht="12.75">
      <c r="Y90" s="14"/>
      <c r="AC90"/>
    </row>
    <row r="91" spans="25:29" ht="12.75">
      <c r="Y91" s="14"/>
      <c r="AC91"/>
    </row>
    <row r="92" spans="25:29" ht="12.75">
      <c r="Y92" s="14"/>
      <c r="AC92"/>
    </row>
    <row r="93" spans="25:29" ht="12.75">
      <c r="Y93" s="14"/>
      <c r="AC93"/>
    </row>
    <row r="94" spans="25:29" ht="12.75">
      <c r="Y94" s="14"/>
      <c r="AC94"/>
    </row>
    <row r="95" spans="25:29" ht="12.75">
      <c r="Y95" s="14"/>
      <c r="AC95"/>
    </row>
    <row r="96" spans="25:29" ht="12.75">
      <c r="Y96" s="14"/>
      <c r="AC96"/>
    </row>
    <row r="97" spans="25:29" ht="12.75">
      <c r="Y97" s="14"/>
      <c r="AC97"/>
    </row>
    <row r="98" spans="25:29" ht="12.75">
      <c r="Y98" s="14"/>
      <c r="AC98"/>
    </row>
    <row r="99" spans="25:29" ht="12.75">
      <c r="Y99" s="14"/>
      <c r="AC99"/>
    </row>
    <row r="100" spans="25:29" ht="12.75">
      <c r="Y100" s="14"/>
      <c r="AC100"/>
    </row>
    <row r="101" spans="25:29" ht="12.75">
      <c r="Y101" s="14"/>
      <c r="AC101"/>
    </row>
    <row r="102" spans="25:29" ht="12.75">
      <c r="Y102" s="14"/>
      <c r="AC102"/>
    </row>
    <row r="103" spans="25:29" ht="12.75">
      <c r="Y103" s="14"/>
      <c r="AC103"/>
    </row>
    <row r="104" spans="25:29" ht="12.75">
      <c r="Y104" s="14"/>
      <c r="AC104"/>
    </row>
    <row r="105" spans="25:29" ht="12.75">
      <c r="Y105" s="14"/>
      <c r="AC105"/>
    </row>
    <row r="106" spans="25:29" ht="12.75">
      <c r="Y106" s="14"/>
      <c r="AC106"/>
    </row>
    <row r="107" spans="25:29" ht="12.75">
      <c r="Y107" s="14"/>
      <c r="AC107"/>
    </row>
    <row r="108" spans="25:29" ht="12.75">
      <c r="Y108" s="14"/>
      <c r="AC108"/>
    </row>
    <row r="109" spans="25:29" ht="12.75">
      <c r="Y109" s="14"/>
      <c r="AC109"/>
    </row>
    <row r="110" spans="25:29" ht="12.75">
      <c r="Y110" s="14"/>
      <c r="AC110"/>
    </row>
    <row r="111" spans="25:29" ht="12.75">
      <c r="Y111" s="14"/>
      <c r="AC111"/>
    </row>
    <row r="112" spans="25:29" ht="12.75">
      <c r="Y112" s="14"/>
      <c r="AC112"/>
    </row>
    <row r="113" spans="25:29" ht="12.75">
      <c r="Y113" s="14"/>
      <c r="AC113"/>
    </row>
    <row r="114" spans="25:29" ht="12.75">
      <c r="Y114" s="14"/>
      <c r="AC114"/>
    </row>
    <row r="115" spans="25:29" ht="12.75">
      <c r="Y115" s="14"/>
      <c r="AC115"/>
    </row>
    <row r="116" spans="25:29" ht="12.75">
      <c r="Y116" s="14"/>
      <c r="AC116"/>
    </row>
    <row r="117" spans="25:29" ht="12.75">
      <c r="Y117" s="14"/>
      <c r="AC117"/>
    </row>
    <row r="118" spans="25:29" ht="12.75">
      <c r="Y118" s="14"/>
      <c r="AC118"/>
    </row>
    <row r="119" spans="25:29" ht="12.75">
      <c r="Y119" s="14"/>
      <c r="AC119"/>
    </row>
    <row r="120" spans="25:29" ht="12.75">
      <c r="Y120" s="14"/>
      <c r="AC120"/>
    </row>
    <row r="121" spans="25:29" ht="12.75">
      <c r="Y121" s="14"/>
      <c r="AC121"/>
    </row>
    <row r="122" spans="25:29" ht="12.75">
      <c r="Y122" s="14"/>
      <c r="AC122"/>
    </row>
    <row r="123" spans="25:29" ht="12.75">
      <c r="Y123" s="14"/>
      <c r="AC123"/>
    </row>
    <row r="124" spans="25:29" ht="12.75">
      <c r="Y124" s="14"/>
      <c r="AC124"/>
    </row>
    <row r="125" spans="25:29" ht="12.75">
      <c r="Y125" s="14"/>
      <c r="AC125"/>
    </row>
    <row r="126" spans="25:29" ht="12.75">
      <c r="Y126" s="14"/>
      <c r="AC126"/>
    </row>
    <row r="127" spans="25:29" ht="12.75">
      <c r="Y127" s="14"/>
      <c r="AC127"/>
    </row>
    <row r="128" spans="25:29" ht="12.75">
      <c r="Y128" s="14"/>
      <c r="AC128"/>
    </row>
    <row r="129" spans="25:29" ht="12.75">
      <c r="Y129" s="14"/>
      <c r="AC129"/>
    </row>
    <row r="130" spans="25:29" ht="12.75">
      <c r="Y130" s="14"/>
      <c r="AC130"/>
    </row>
    <row r="131" spans="25:29" ht="12.75">
      <c r="Y131" s="14"/>
      <c r="AC131"/>
    </row>
    <row r="132" spans="25:29" ht="12.75">
      <c r="Y132" s="14"/>
      <c r="AC132"/>
    </row>
    <row r="133" spans="25:29" ht="12.75">
      <c r="Y133" s="14"/>
      <c r="AC133"/>
    </row>
    <row r="134" spans="25:29" ht="12.75">
      <c r="Y134" s="14"/>
      <c r="AC134"/>
    </row>
    <row r="135" spans="25:29" ht="12.75">
      <c r="Y135" s="14"/>
      <c r="AC135"/>
    </row>
    <row r="136" spans="25:29" ht="12.75">
      <c r="Y136" s="14"/>
      <c r="AC136"/>
    </row>
    <row r="137" spans="25:29" ht="12.75">
      <c r="Y137" s="14"/>
      <c r="AC137"/>
    </row>
    <row r="138" spans="25:29" ht="12.75">
      <c r="Y138" s="14"/>
      <c r="AC138"/>
    </row>
    <row r="139" spans="25:29" ht="12.75">
      <c r="Y139" s="14"/>
      <c r="AC139"/>
    </row>
    <row r="140" spans="25:29" ht="12.75">
      <c r="Y140" s="14"/>
      <c r="AC140"/>
    </row>
    <row r="141" spans="25:29" ht="12.75">
      <c r="Y141" s="14"/>
      <c r="AC141"/>
    </row>
    <row r="142" spans="25:29" ht="12.75">
      <c r="Y142" s="14"/>
      <c r="AC142"/>
    </row>
    <row r="143" spans="25:29" ht="12.75">
      <c r="Y143" s="14"/>
      <c r="AC143"/>
    </row>
    <row r="144" spans="25:29" ht="12.75">
      <c r="Y144" s="14"/>
      <c r="AC144"/>
    </row>
    <row r="145" spans="25:29" ht="12.75">
      <c r="Y145" s="14"/>
      <c r="AC145"/>
    </row>
    <row r="146" spans="25:29" ht="12.75">
      <c r="Y146" s="14"/>
      <c r="AC146"/>
    </row>
    <row r="147" spans="25:29" ht="12.75">
      <c r="Y147" s="14"/>
      <c r="AC147"/>
    </row>
    <row r="148" spans="25:29" ht="12.75">
      <c r="Y148" s="14"/>
      <c r="AC148"/>
    </row>
    <row r="149" spans="25:29" ht="12.75">
      <c r="Y149" s="14"/>
      <c r="AC149"/>
    </row>
    <row r="150" spans="25:29" ht="12.75">
      <c r="Y150" s="14"/>
      <c r="AC150"/>
    </row>
    <row r="151" spans="25:29" ht="12.75">
      <c r="Y151" s="14"/>
      <c r="AC151"/>
    </row>
    <row r="152" spans="25:29" ht="12.75">
      <c r="Y152" s="14"/>
      <c r="AC152"/>
    </row>
    <row r="153" spans="25:29" ht="12.75">
      <c r="Y153" s="14"/>
      <c r="AC153"/>
    </row>
    <row r="154" spans="25:29" ht="12.75">
      <c r="Y154" s="14"/>
      <c r="AC154"/>
    </row>
    <row r="155" spans="25:29" ht="12.75">
      <c r="Y155" s="14"/>
      <c r="AC155"/>
    </row>
    <row r="156" spans="25:29" ht="12.75">
      <c r="Y156" s="14"/>
      <c r="AC156"/>
    </row>
    <row r="157" spans="25:29" ht="12.75">
      <c r="Y157" s="14"/>
      <c r="AC157"/>
    </row>
    <row r="158" spans="25:29" ht="12.75">
      <c r="Y158" s="14"/>
      <c r="AC158"/>
    </row>
    <row r="159" spans="25:29" ht="12.75">
      <c r="Y159" s="14"/>
      <c r="AC159"/>
    </row>
    <row r="160" spans="25:29" ht="12.75">
      <c r="Y160" s="14"/>
      <c r="AC160"/>
    </row>
    <row r="161" spans="25:29" ht="12.75">
      <c r="Y161" s="14"/>
      <c r="AC161"/>
    </row>
    <row r="162" spans="25:29" ht="12.75">
      <c r="Y162" s="14"/>
      <c r="AC162"/>
    </row>
    <row r="163" spans="25:29" ht="12.75">
      <c r="Y163" s="14"/>
      <c r="AC163"/>
    </row>
    <row r="164" spans="25:29" ht="12.75">
      <c r="Y164" s="14"/>
      <c r="AC164"/>
    </row>
    <row r="165" spans="25:29" ht="12.75">
      <c r="Y165" s="14"/>
      <c r="AC165"/>
    </row>
    <row r="166" spans="25:29" ht="12.75">
      <c r="Y166" s="14"/>
      <c r="AC166"/>
    </row>
    <row r="167" spans="25:29" ht="12.75">
      <c r="Y167" s="14"/>
      <c r="AC167"/>
    </row>
    <row r="168" spans="25:29" ht="12.75">
      <c r="Y168" s="14"/>
      <c r="AC168"/>
    </row>
    <row r="169" spans="25:29" ht="12.75">
      <c r="Y169" s="14"/>
      <c r="AC169"/>
    </row>
    <row r="170" spans="25:29" ht="12.75">
      <c r="Y170" s="14"/>
      <c r="AC170"/>
    </row>
    <row r="171" spans="25:29" ht="12.75">
      <c r="Y171" s="14"/>
      <c r="AC171"/>
    </row>
    <row r="172" spans="25:29" ht="12.75">
      <c r="Y172" s="14"/>
      <c r="AC172"/>
    </row>
    <row r="173" spans="25:29" ht="12.75">
      <c r="Y173" s="14"/>
      <c r="AC173"/>
    </row>
    <row r="174" spans="25:29" ht="12.75">
      <c r="Y174" s="14"/>
      <c r="AC174"/>
    </row>
    <row r="175" spans="25:29" ht="12.75">
      <c r="Y175" s="14"/>
      <c r="AC175"/>
    </row>
    <row r="176" spans="25:29" ht="12.75">
      <c r="Y176" s="14"/>
      <c r="AC176"/>
    </row>
    <row r="177" spans="25:29" ht="12.75">
      <c r="Y177" s="14"/>
      <c r="AC177"/>
    </row>
    <row r="178" spans="25:29" ht="12.75">
      <c r="Y178" s="14"/>
      <c r="AC178"/>
    </row>
    <row r="179" spans="25:29" ht="12.75">
      <c r="Y179" s="14"/>
      <c r="AC179"/>
    </row>
    <row r="180" spans="25:29" ht="12.75">
      <c r="Y180" s="14"/>
      <c r="AC180"/>
    </row>
    <row r="181" spans="25:29" ht="12.75">
      <c r="Y181" s="14"/>
      <c r="AC181"/>
    </row>
    <row r="182" spans="25:29" ht="12.75">
      <c r="Y182" s="14"/>
      <c r="AC182"/>
    </row>
    <row r="183" spans="25:29" ht="12.75">
      <c r="Y183" s="14"/>
      <c r="AC183"/>
    </row>
    <row r="184" spans="25:29" ht="12.75">
      <c r="Y184" s="14"/>
      <c r="AC184"/>
    </row>
    <row r="185" spans="25:29" ht="12.75">
      <c r="Y185" s="14"/>
      <c r="AC185"/>
    </row>
    <row r="186" spans="25:29" ht="12.75">
      <c r="Y186" s="14"/>
      <c r="AC186"/>
    </row>
    <row r="187" spans="25:29" ht="12.75">
      <c r="Y187" s="14"/>
      <c r="AC187"/>
    </row>
    <row r="188" spans="25:29" ht="12.75">
      <c r="Y188" s="14"/>
      <c r="AC188"/>
    </row>
    <row r="189" spans="25:29" ht="12.75">
      <c r="Y189" s="14"/>
      <c r="AC189"/>
    </row>
    <row r="190" spans="25:29" ht="12.75">
      <c r="Y190" s="14"/>
      <c r="AC190"/>
    </row>
    <row r="191" spans="25:29" ht="12.75">
      <c r="Y191" s="14"/>
      <c r="AC191"/>
    </row>
    <row r="192" spans="25:29" ht="12.75">
      <c r="Y192" s="14"/>
      <c r="AC192"/>
    </row>
    <row r="193" spans="25:29" ht="12.75">
      <c r="Y193" s="14"/>
      <c r="AC193"/>
    </row>
    <row r="194" spans="25:29" ht="12.75">
      <c r="Y194" s="14"/>
      <c r="AC194"/>
    </row>
    <row r="195" spans="25:29" ht="12.75">
      <c r="Y195" s="14"/>
      <c r="AC195"/>
    </row>
    <row r="196" spans="25:29" ht="12.75">
      <c r="Y196" s="14"/>
      <c r="AC196"/>
    </row>
    <row r="197" spans="25:29" ht="12.75">
      <c r="Y197" s="14"/>
      <c r="AC197"/>
    </row>
    <row r="198" spans="25:29" ht="12.75">
      <c r="Y198" s="14"/>
      <c r="AC198"/>
    </row>
    <row r="199" spans="25:29" ht="12.75">
      <c r="Y199" s="14"/>
      <c r="AC199"/>
    </row>
    <row r="200" spans="25:29" ht="12.75">
      <c r="Y200" s="14"/>
      <c r="AC200"/>
    </row>
    <row r="201" spans="25:29" ht="12.75">
      <c r="Y201" s="14"/>
      <c r="AC201"/>
    </row>
    <row r="202" spans="25:29" ht="12.75">
      <c r="Y202" s="14"/>
      <c r="AC202"/>
    </row>
    <row r="203" spans="25:29" ht="12.75">
      <c r="Y203" s="14"/>
      <c r="AC203"/>
    </row>
    <row r="204" spans="25:29" ht="12.75">
      <c r="Y204" s="14"/>
      <c r="AC204"/>
    </row>
    <row r="205" spans="25:29" ht="12.75">
      <c r="Y205" s="14"/>
      <c r="AC205"/>
    </row>
    <row r="206" spans="25:29" ht="12.75">
      <c r="Y206" s="14"/>
      <c r="AC206"/>
    </row>
    <row r="207" spans="25:29" ht="12.75">
      <c r="Y207" s="14"/>
      <c r="AC207"/>
    </row>
    <row r="208" spans="25:29" ht="12.75">
      <c r="Y208" s="14"/>
      <c r="AC208"/>
    </row>
    <row r="209" spans="25:29" ht="12.75">
      <c r="Y209" s="14"/>
      <c r="AC209"/>
    </row>
    <row r="210" spans="25:29" ht="12.75">
      <c r="Y210" s="14"/>
      <c r="AC210"/>
    </row>
    <row r="211" spans="25:29" ht="12.75">
      <c r="Y211" s="14"/>
      <c r="AC211"/>
    </row>
    <row r="212" spans="25:29" ht="12.75">
      <c r="Y212" s="14"/>
      <c r="AC212"/>
    </row>
    <row r="213" spans="25:29" ht="12.75">
      <c r="Y213" s="14"/>
      <c r="AC213"/>
    </row>
    <row r="214" spans="25:29" ht="12.75">
      <c r="Y214" s="14"/>
      <c r="AC214"/>
    </row>
    <row r="215" spans="25:29" ht="12.75">
      <c r="Y215" s="14"/>
      <c r="AC215"/>
    </row>
    <row r="216" spans="25:29" ht="12.75">
      <c r="Y216" s="14"/>
      <c r="AC216"/>
    </row>
    <row r="217" spans="25:29" ht="12.75">
      <c r="Y217" s="14"/>
      <c r="AC217"/>
    </row>
    <row r="218" spans="25:29" ht="12.75">
      <c r="Y218" s="14"/>
      <c r="AC218"/>
    </row>
    <row r="219" spans="25:29" ht="12.75">
      <c r="Y219" s="14"/>
      <c r="AC219"/>
    </row>
    <row r="220" spans="25:29" ht="12.75">
      <c r="Y220" s="14"/>
      <c r="AC220"/>
    </row>
    <row r="221" spans="25:29" ht="12.75">
      <c r="Y221" s="14"/>
      <c r="AC221"/>
    </row>
    <row r="222" spans="25:29" ht="12.75">
      <c r="Y222" s="14"/>
      <c r="AC222"/>
    </row>
    <row r="223" spans="25:29" ht="12.75">
      <c r="Y223" s="14"/>
      <c r="AC223"/>
    </row>
    <row r="224" spans="25:29" ht="12.75">
      <c r="Y224" s="14"/>
      <c r="AC224"/>
    </row>
    <row r="225" spans="25:29" ht="12.75">
      <c r="Y225" s="14"/>
      <c r="AC225"/>
    </row>
    <row r="226" spans="25:29" ht="12.75">
      <c r="Y226" s="14"/>
      <c r="AC226"/>
    </row>
    <row r="227" spans="25:29" ht="12.75">
      <c r="Y227" s="14"/>
      <c r="AC227"/>
    </row>
    <row r="228" spans="25:29" ht="12.75">
      <c r="Y228" s="14"/>
      <c r="AC228"/>
    </row>
    <row r="229" spans="25:29" ht="12.75">
      <c r="Y229" s="14"/>
      <c r="AC229"/>
    </row>
    <row r="230" spans="25:29" ht="12.75">
      <c r="Y230" s="14"/>
      <c r="AC230"/>
    </row>
    <row r="231" spans="25:29" ht="12.75">
      <c r="Y231" s="14"/>
      <c r="AC231"/>
    </row>
    <row r="232" spans="25:29" ht="12.75">
      <c r="Y232" s="14"/>
      <c r="AC232"/>
    </row>
    <row r="233" spans="25:29" ht="12.75">
      <c r="Y233" s="14"/>
      <c r="AC233"/>
    </row>
    <row r="234" spans="25:29" ht="12.75">
      <c r="Y234" s="14"/>
      <c r="AC234"/>
    </row>
    <row r="235" spans="25:29" ht="12.75">
      <c r="Y235" s="14"/>
      <c r="AC235"/>
    </row>
    <row r="236" spans="25:29" ht="12.75">
      <c r="Y236" s="14"/>
      <c r="AC236"/>
    </row>
    <row r="237" spans="25:29" ht="12.75">
      <c r="Y237" s="14"/>
      <c r="AC237"/>
    </row>
    <row r="238" spans="25:29" ht="12.75">
      <c r="Y238" s="14"/>
      <c r="AC238"/>
    </row>
    <row r="239" spans="25:29" ht="12.75">
      <c r="Y239" s="14"/>
      <c r="AC239"/>
    </row>
    <row r="240" spans="25:29" ht="12.75">
      <c r="Y240" s="14"/>
      <c r="AC240"/>
    </row>
    <row r="241" spans="25:29" ht="12.75">
      <c r="Y241" s="14"/>
      <c r="AC241"/>
    </row>
    <row r="242" spans="25:29" ht="12.75">
      <c r="Y242" s="14"/>
      <c r="AC242"/>
    </row>
    <row r="243" spans="25:29" ht="12.75">
      <c r="Y243" s="14"/>
      <c r="AC243"/>
    </row>
    <row r="244" spans="25:29" ht="12.75">
      <c r="Y244" s="14"/>
      <c r="AC244"/>
    </row>
    <row r="245" spans="25:29" ht="12.75">
      <c r="Y245" s="14"/>
      <c r="AC245"/>
    </row>
    <row r="246" spans="25:29" ht="12.75">
      <c r="Y246" s="14"/>
      <c r="AC246"/>
    </row>
    <row r="247" spans="25:29" ht="12.75">
      <c r="Y247" s="14"/>
      <c r="AC247"/>
    </row>
    <row r="248" spans="25:29" ht="12.75">
      <c r="Y248" s="14"/>
      <c r="AC248"/>
    </row>
    <row r="249" spans="25:29" ht="12.75">
      <c r="Y249" s="14"/>
      <c r="AC249"/>
    </row>
    <row r="250" spans="25:29" ht="12.75">
      <c r="Y250" s="14"/>
      <c r="AC250"/>
    </row>
    <row r="251" spans="25:29" ht="12.75">
      <c r="Y251" s="14"/>
      <c r="AC251"/>
    </row>
    <row r="252" spans="25:29" ht="12.75">
      <c r="Y252" s="14"/>
      <c r="AC252"/>
    </row>
    <row r="253" spans="25:29" ht="12.75">
      <c r="Y253" s="14"/>
      <c r="AC253"/>
    </row>
    <row r="254" spans="25:29" ht="12.75">
      <c r="Y254" s="14"/>
      <c r="AC254"/>
    </row>
    <row r="255" spans="25:29" ht="12.75">
      <c r="Y255" s="14"/>
      <c r="AC255"/>
    </row>
    <row r="256" spans="25:29" ht="12.75">
      <c r="Y256" s="14"/>
      <c r="AC256"/>
    </row>
    <row r="257" spans="25:29" ht="12.75">
      <c r="Y257" s="14"/>
      <c r="AC257"/>
    </row>
    <row r="258" spans="25:29" ht="12.75">
      <c r="Y258" s="14"/>
      <c r="AC258"/>
    </row>
    <row r="259" spans="25:29" ht="12.75">
      <c r="Y259" s="14"/>
      <c r="AC259"/>
    </row>
    <row r="260" spans="25:29" ht="12.75">
      <c r="Y260" s="14"/>
      <c r="AC260"/>
    </row>
    <row r="261" spans="25:29" ht="12.75">
      <c r="Y261" s="14"/>
      <c r="AC261"/>
    </row>
    <row r="262" spans="25:29" ht="12.75">
      <c r="Y262" s="14"/>
      <c r="AC262"/>
    </row>
    <row r="263" spans="25:29" ht="12.75">
      <c r="Y263" s="14"/>
      <c r="AC263"/>
    </row>
    <row r="264" spans="25:29" ht="12.75">
      <c r="Y264" s="14"/>
      <c r="AC264"/>
    </row>
    <row r="265" spans="25:29" ht="12.75">
      <c r="Y265" s="14"/>
      <c r="AC265"/>
    </row>
    <row r="266" spans="25:29" ht="12.75">
      <c r="Y266" s="14"/>
      <c r="AC266"/>
    </row>
    <row r="267" spans="25:29" ht="12.75">
      <c r="Y267" s="14"/>
      <c r="AC267"/>
    </row>
    <row r="268" spans="25:29" ht="12.75">
      <c r="Y268" s="14"/>
      <c r="AC268"/>
    </row>
    <row r="269" spans="25:29" ht="12.75">
      <c r="Y269" s="14"/>
      <c r="AC269"/>
    </row>
    <row r="270" spans="25:29" ht="12.75">
      <c r="Y270" s="14"/>
      <c r="AC270"/>
    </row>
    <row r="271" spans="25:29" ht="12.75">
      <c r="Y271" s="14"/>
      <c r="AC271"/>
    </row>
    <row r="272" spans="25:29" ht="12.75">
      <c r="Y272" s="14"/>
      <c r="AC272"/>
    </row>
    <row r="273" spans="25:29" ht="12.75">
      <c r="Y273" s="14"/>
      <c r="AC273"/>
    </row>
    <row r="274" spans="25:29" ht="12.75">
      <c r="Y274" s="14"/>
      <c r="AC274"/>
    </row>
    <row r="275" spans="25:29" ht="12.75">
      <c r="Y275" s="14"/>
      <c r="AC275"/>
    </row>
    <row r="276" spans="25:29" ht="12.75">
      <c r="Y276" s="14"/>
      <c r="AC276"/>
    </row>
    <row r="277" spans="25:29" ht="12.75">
      <c r="Y277" s="14"/>
      <c r="AC277"/>
    </row>
    <row r="278" spans="25:29" ht="12.75">
      <c r="Y278" s="14"/>
      <c r="AC278"/>
    </row>
    <row r="279" spans="25:29" ht="12.75">
      <c r="Y279" s="14"/>
      <c r="AC279"/>
    </row>
    <row r="280" spans="25:29" ht="12.75">
      <c r="Y280" s="14"/>
      <c r="AC280"/>
    </row>
    <row r="281" spans="25:29" ht="12.75">
      <c r="Y281" s="14"/>
      <c r="AC281"/>
    </row>
    <row r="282" spans="25:29" ht="12.75">
      <c r="Y282" s="14"/>
      <c r="AC282"/>
    </row>
    <row r="283" spans="25:29" ht="12.75">
      <c r="Y283" s="14"/>
      <c r="AC283"/>
    </row>
    <row r="284" spans="25:29" ht="12.75">
      <c r="Y284" s="14"/>
      <c r="AC284"/>
    </row>
    <row r="285" spans="25:29" ht="12.75">
      <c r="Y285" s="14"/>
      <c r="AC285"/>
    </row>
    <row r="286" spans="25:29" ht="12.75">
      <c r="Y286" s="14"/>
      <c r="AC286"/>
    </row>
    <row r="287" spans="25:29" ht="12.75">
      <c r="Y287" s="14"/>
      <c r="AC287"/>
    </row>
    <row r="288" spans="25:29" ht="12.75">
      <c r="Y288" s="14"/>
      <c r="AC288"/>
    </row>
    <row r="289" spans="25:29" ht="12.75">
      <c r="Y289" s="14"/>
      <c r="AC289"/>
    </row>
    <row r="290" spans="25:29" ht="12.75">
      <c r="Y290" s="14"/>
      <c r="AC290"/>
    </row>
    <row r="291" spans="25:29" ht="12.75">
      <c r="Y291" s="14"/>
      <c r="AC291"/>
    </row>
    <row r="292" spans="25:29" ht="12.75">
      <c r="Y292" s="14"/>
      <c r="AC292"/>
    </row>
    <row r="293" spans="25:29" ht="12.75">
      <c r="Y293" s="14"/>
      <c r="AC293"/>
    </row>
    <row r="294" spans="25:29" ht="12.75">
      <c r="Y294" s="14"/>
      <c r="AC294"/>
    </row>
    <row r="295" spans="25:29" ht="12.75">
      <c r="Y295" s="14"/>
      <c r="AC295"/>
    </row>
    <row r="296" spans="25:29" ht="12.75">
      <c r="Y296" s="14"/>
      <c r="AC296"/>
    </row>
    <row r="297" spans="25:29" ht="12.75">
      <c r="Y297" s="14"/>
      <c r="AC297"/>
    </row>
    <row r="298" spans="25:29" ht="12.75">
      <c r="Y298" s="14"/>
      <c r="AC298"/>
    </row>
    <row r="299" spans="25:29" ht="12.75">
      <c r="Y299" s="14"/>
      <c r="AC299"/>
    </row>
    <row r="300" spans="25:29" ht="12.75">
      <c r="Y300" s="14"/>
      <c r="AC300"/>
    </row>
    <row r="301" spans="25:29" ht="12.75">
      <c r="Y301" s="14"/>
      <c r="AC301"/>
    </row>
    <row r="302" spans="25:29" ht="12.75">
      <c r="Y302" s="14"/>
      <c r="AC302"/>
    </row>
    <row r="303" spans="25:29" ht="12.75">
      <c r="Y303" s="14"/>
      <c r="AC303"/>
    </row>
    <row r="304" spans="25:29" ht="12.75">
      <c r="Y304" s="14"/>
      <c r="AC304"/>
    </row>
    <row r="305" spans="25:29" ht="12.75">
      <c r="Y305" s="14"/>
      <c r="AC305"/>
    </row>
    <row r="306" spans="25:29" ht="12.75">
      <c r="Y306" s="14"/>
      <c r="AC306"/>
    </row>
    <row r="307" spans="25:29" ht="12.75">
      <c r="Y307" s="14"/>
      <c r="AC307"/>
    </row>
    <row r="308" spans="25:29" ht="12.75">
      <c r="Y308" s="14"/>
      <c r="AC308"/>
    </row>
    <row r="309" spans="25:29" ht="12.75">
      <c r="Y309" s="14"/>
      <c r="AC309"/>
    </row>
    <row r="310" spans="25:29" ht="12.75">
      <c r="Y310" s="14"/>
      <c r="AC310"/>
    </row>
    <row r="311" spans="25:29" ht="12.75">
      <c r="Y311" s="14"/>
      <c r="AC311"/>
    </row>
    <row r="312" spans="25:29" ht="12.75">
      <c r="Y312" s="14"/>
      <c r="AC312"/>
    </row>
    <row r="313" spans="25:29" ht="12.75">
      <c r="Y313" s="14"/>
      <c r="AC313"/>
    </row>
    <row r="314" spans="25:29" ht="12.75">
      <c r="Y314" s="14"/>
      <c r="AC314"/>
    </row>
    <row r="315" spans="25:29" ht="12.75">
      <c r="Y315" s="14"/>
      <c r="AC315"/>
    </row>
    <row r="316" spans="25:29" ht="12.75">
      <c r="Y316" s="14"/>
      <c r="AC316"/>
    </row>
    <row r="317" spans="25:29" ht="12.75">
      <c r="Y317" s="14"/>
      <c r="AC317"/>
    </row>
    <row r="318" spans="25:29" ht="12.75">
      <c r="Y318" s="14"/>
      <c r="AC318"/>
    </row>
    <row r="319" spans="25:29" ht="12.75">
      <c r="Y319" s="14"/>
      <c r="AC319"/>
    </row>
    <row r="320" spans="25:29" ht="12.75">
      <c r="Y320" s="14"/>
      <c r="AC320"/>
    </row>
    <row r="321" spans="25:29" ht="12.75">
      <c r="Y321" s="14"/>
      <c r="AC321"/>
    </row>
    <row r="322" spans="25:29" ht="12.75">
      <c r="Y322" s="14"/>
      <c r="AC322"/>
    </row>
    <row r="323" spans="25:29" ht="12.75">
      <c r="Y323" s="14"/>
      <c r="AC323"/>
    </row>
    <row r="324" spans="25:29" ht="12.75">
      <c r="Y324" s="14"/>
      <c r="AC324"/>
    </row>
    <row r="325" spans="25:29" ht="12.75">
      <c r="Y325" s="14"/>
      <c r="AC325"/>
    </row>
    <row r="326" spans="25:29" ht="12.75">
      <c r="Y326" s="14"/>
      <c r="AC326"/>
    </row>
    <row r="327" spans="25:29" ht="12.75">
      <c r="Y327" s="14"/>
      <c r="AC327"/>
    </row>
    <row r="328" spans="25:29" ht="12.75">
      <c r="Y328" s="14"/>
      <c r="AC328"/>
    </row>
    <row r="329" spans="25:29" ht="12.75">
      <c r="Y329" s="14"/>
      <c r="AC329"/>
    </row>
    <row r="330" spans="25:29" ht="12.75">
      <c r="Y330" s="14"/>
      <c r="AC330"/>
    </row>
    <row r="331" spans="25:29" ht="12.75">
      <c r="Y331" s="14"/>
      <c r="AC331"/>
    </row>
    <row r="332" spans="25:29" ht="12.75">
      <c r="Y332" s="14"/>
      <c r="AC332"/>
    </row>
    <row r="333" spans="25:29" ht="12.75">
      <c r="Y333" s="14"/>
      <c r="AC333"/>
    </row>
    <row r="334" spans="25:29" ht="12.75">
      <c r="Y334" s="14"/>
      <c r="AC334"/>
    </row>
    <row r="335" spans="25:29" ht="12.75">
      <c r="Y335" s="14"/>
      <c r="AC335"/>
    </row>
    <row r="336" spans="25:29" ht="12.75">
      <c r="Y336" s="14"/>
      <c r="AC336"/>
    </row>
    <row r="337" spans="25:29" ht="12.75">
      <c r="Y337" s="14"/>
      <c r="AC337"/>
    </row>
    <row r="338" spans="25:29" ht="12.75">
      <c r="Y338" s="14"/>
      <c r="AC338"/>
    </row>
    <row r="339" spans="25:29" ht="12.75">
      <c r="Y339" s="14"/>
      <c r="AC339"/>
    </row>
    <row r="340" spans="25:29" ht="12.75">
      <c r="Y340" s="14"/>
      <c r="AC340"/>
    </row>
    <row r="341" spans="25:29" ht="12.75">
      <c r="Y341" s="14"/>
      <c r="AC341"/>
    </row>
    <row r="342" spans="25:29" ht="12.75">
      <c r="Y342" s="14"/>
      <c r="AC342"/>
    </row>
    <row r="343" spans="25:29" ht="12.75">
      <c r="Y343" s="14"/>
      <c r="AC343"/>
    </row>
    <row r="344" spans="25:29" ht="12.75">
      <c r="Y344" s="14"/>
      <c r="AC344"/>
    </row>
    <row r="345" spans="25:29" ht="12.75">
      <c r="Y345" s="14"/>
      <c r="AC345"/>
    </row>
    <row r="346" spans="25:29" ht="12.75">
      <c r="Y346" s="14"/>
      <c r="AC346"/>
    </row>
    <row r="347" spans="25:29" ht="12.75">
      <c r="Y347" s="14"/>
      <c r="AC347"/>
    </row>
    <row r="348" spans="25:29" ht="12.75">
      <c r="Y348" s="14"/>
      <c r="AC348"/>
    </row>
    <row r="349" spans="25:29" ht="12.75">
      <c r="Y349" s="14"/>
      <c r="AC349"/>
    </row>
    <row r="350" spans="25:29" ht="12.75">
      <c r="Y350" s="14"/>
      <c r="AC350"/>
    </row>
    <row r="351" spans="25:29" ht="12.75">
      <c r="Y351" s="14"/>
      <c r="AC351"/>
    </row>
    <row r="352" spans="25:29" ht="12.75">
      <c r="Y352" s="14"/>
      <c r="AC352"/>
    </row>
    <row r="353" spans="25:29" ht="12.75">
      <c r="Y353" s="14"/>
      <c r="AC353"/>
    </row>
    <row r="354" spans="25:29" ht="12.75">
      <c r="Y354" s="14"/>
      <c r="AC354"/>
    </row>
    <row r="355" spans="25:29" ht="12.75">
      <c r="Y355" s="14"/>
      <c r="AC355"/>
    </row>
    <row r="356" spans="25:29" ht="12.75">
      <c r="Y356" s="14"/>
      <c r="AC356"/>
    </row>
    <row r="357" spans="25:29" ht="12.75">
      <c r="Y357" s="14"/>
      <c r="AC357"/>
    </row>
    <row r="358" spans="25:29" ht="12.75">
      <c r="Y358" s="14"/>
      <c r="AC358"/>
    </row>
  </sheetData>
  <sheetProtection/>
  <mergeCells count="4">
    <mergeCell ref="AC1:AC2"/>
    <mergeCell ref="AD1:AD2"/>
    <mergeCell ref="AE1:AE2"/>
    <mergeCell ref="AF1:AF2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landscape" paperSize="9" scale="97" r:id="rId1"/>
  <headerFooter alignWithMargins="0">
    <oddHeader>&amp;CStružnická peřej 2007</oddHeader>
    <oddFooter>&amp;L&amp;P&amp;Cdatum konání 14.4.2007&amp;RK1Ž/1 ZÁVOD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F17" sqref="AF17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5" width="8.00390625" style="0" hidden="1" customWidth="1" outlineLevel="2"/>
    <col min="16" max="16" width="7.625" style="0" hidden="1" customWidth="1" outlineLevel="2"/>
    <col min="17" max="17" width="8.625" style="14" customWidth="1" outlineLevel="1" collapsed="1"/>
    <col min="18" max="18" width="7.375" style="0" customWidth="1" outlineLevel="1"/>
    <col min="19" max="19" width="8.625" style="0" customWidth="1" outlineLevel="1"/>
    <col min="20" max="21" width="6.875" style="0" hidden="1" customWidth="1" outlineLevel="2"/>
    <col min="22" max="22" width="0.74609375" style="0" hidden="1" customWidth="1" outlineLevel="2"/>
    <col min="23" max="23" width="8.25390625" style="0" hidden="1" customWidth="1" outlineLevel="2"/>
    <col min="24" max="24" width="9.625" style="0" hidden="1" customWidth="1" outlineLevel="2"/>
    <col min="25" max="25" width="6.875" style="0" hidden="1" customWidth="1" outlineLevel="2"/>
    <col min="26" max="26" width="7.875" style="0" hidden="1" customWidth="1" outlineLevel="2"/>
    <col min="27" max="27" width="10.25390625" style="0" hidden="1" customWidth="1" outlineLevel="2"/>
    <col min="28" max="28" width="8.625" style="0" customWidth="1" outlineLevel="1" collapsed="1"/>
    <col min="29" max="29" width="6.625" style="0" customWidth="1" outlineLevel="1"/>
    <col min="30" max="30" width="8.625" style="0" customWidth="1" outlineLevel="1"/>
    <col min="31" max="31" width="9.25390625" style="14" customWidth="1"/>
    <col min="32" max="32" width="6.75390625" style="0" customWidth="1"/>
  </cols>
  <sheetData>
    <row r="1" spans="1:34" ht="21" customHeight="1">
      <c r="A1" s="83" t="s">
        <v>9</v>
      </c>
      <c r="B1" s="84"/>
      <c r="C1" s="85"/>
      <c r="D1" s="87"/>
      <c r="E1" s="86" t="s">
        <v>136</v>
      </c>
      <c r="F1" s="88"/>
      <c r="G1" s="88"/>
      <c r="H1" s="88"/>
      <c r="I1" s="88"/>
      <c r="J1" s="89"/>
      <c r="K1" s="90"/>
      <c r="L1" s="90"/>
      <c r="M1" s="90"/>
      <c r="N1" s="90"/>
      <c r="O1" s="90"/>
      <c r="P1" s="90"/>
      <c r="Q1" s="91" t="s">
        <v>54</v>
      </c>
      <c r="R1" s="90"/>
      <c r="S1" s="92"/>
      <c r="T1" s="89"/>
      <c r="U1" s="90"/>
      <c r="V1" s="90"/>
      <c r="W1" s="90"/>
      <c r="X1" s="90"/>
      <c r="Y1" s="90"/>
      <c r="Z1" s="90"/>
      <c r="AA1" s="90"/>
      <c r="AB1" s="89" t="s">
        <v>55</v>
      </c>
      <c r="AC1" s="90"/>
      <c r="AD1" s="92"/>
      <c r="AE1" s="130" t="s">
        <v>56</v>
      </c>
      <c r="AF1" s="130" t="s">
        <v>53</v>
      </c>
      <c r="AG1" s="134" t="s">
        <v>350</v>
      </c>
      <c r="AH1" s="134" t="s">
        <v>351</v>
      </c>
    </row>
    <row r="2" spans="1:34" ht="36" customHeight="1">
      <c r="A2" s="4" t="s">
        <v>57</v>
      </c>
      <c r="B2" s="4" t="s">
        <v>8</v>
      </c>
      <c r="C2" s="38" t="s">
        <v>6</v>
      </c>
      <c r="D2" s="4" t="s">
        <v>133</v>
      </c>
      <c r="E2" s="40" t="s">
        <v>130</v>
      </c>
      <c r="F2" s="4" t="s">
        <v>0</v>
      </c>
      <c r="G2" s="4" t="s">
        <v>1</v>
      </c>
      <c r="H2" s="4" t="s">
        <v>11</v>
      </c>
      <c r="I2" s="40" t="s">
        <v>10</v>
      </c>
      <c r="J2" s="4" t="s">
        <v>284</v>
      </c>
      <c r="K2" s="4" t="s">
        <v>285</v>
      </c>
      <c r="L2" s="4" t="s">
        <v>2</v>
      </c>
      <c r="M2" s="4" t="s">
        <v>284</v>
      </c>
      <c r="N2" s="4" t="s">
        <v>285</v>
      </c>
      <c r="O2" s="4" t="s">
        <v>286</v>
      </c>
      <c r="P2" s="4" t="s">
        <v>3</v>
      </c>
      <c r="Q2" s="13" t="s">
        <v>4</v>
      </c>
      <c r="R2" s="4" t="s">
        <v>5</v>
      </c>
      <c r="S2" s="4" t="s">
        <v>7</v>
      </c>
      <c r="T2" s="4" t="s">
        <v>284</v>
      </c>
      <c r="U2" s="4" t="s">
        <v>285</v>
      </c>
      <c r="V2" s="4"/>
      <c r="W2" s="4" t="s">
        <v>2</v>
      </c>
      <c r="X2" s="4" t="s">
        <v>284</v>
      </c>
      <c r="Y2" s="4" t="s">
        <v>285</v>
      </c>
      <c r="Z2" s="4" t="s">
        <v>286</v>
      </c>
      <c r="AA2" s="4" t="s">
        <v>3</v>
      </c>
      <c r="AB2" s="4" t="s">
        <v>4</v>
      </c>
      <c r="AC2" s="4" t="s">
        <v>5</v>
      </c>
      <c r="AD2" s="4" t="s">
        <v>7</v>
      </c>
      <c r="AE2" s="131"/>
      <c r="AF2" s="131"/>
      <c r="AG2" s="134"/>
      <c r="AH2" s="134"/>
    </row>
    <row r="3" spans="1:33" ht="12.75">
      <c r="A3" s="2" t="s">
        <v>91</v>
      </c>
      <c r="B3" s="9"/>
      <c r="C3" s="32" t="s">
        <v>91</v>
      </c>
      <c r="D3" s="32"/>
      <c r="E3" s="70">
        <v>46043</v>
      </c>
      <c r="F3" s="71" t="s">
        <v>51</v>
      </c>
      <c r="G3" s="32">
        <v>88</v>
      </c>
      <c r="H3" s="32" t="s">
        <v>141</v>
      </c>
      <c r="I3" s="71" t="s">
        <v>49</v>
      </c>
      <c r="J3" s="11">
        <v>0</v>
      </c>
      <c r="K3" s="11">
        <v>59</v>
      </c>
      <c r="L3" s="11">
        <f aca="true" t="shared" si="0" ref="L3:L22">(J3*3600)+(K3*60)</f>
        <v>3540</v>
      </c>
      <c r="M3" s="11">
        <v>1</v>
      </c>
      <c r="N3" s="11">
        <v>0</v>
      </c>
      <c r="O3" s="11">
        <v>44.1</v>
      </c>
      <c r="P3" s="11">
        <f aca="true" t="shared" si="1" ref="P3:P22">(M3*3600)+(N3*60)+O3</f>
        <v>3644.1</v>
      </c>
      <c r="Q3" s="11">
        <f aca="true" t="shared" si="2" ref="Q3:Q21">P3-L3</f>
        <v>104.09999999999991</v>
      </c>
      <c r="R3" s="12">
        <v>2</v>
      </c>
      <c r="S3" s="11">
        <f aca="true" t="shared" si="3" ref="S3:S21">R3+Q3</f>
        <v>106.09999999999991</v>
      </c>
      <c r="T3" s="11"/>
      <c r="U3" s="11">
        <v>58</v>
      </c>
      <c r="V3" s="11"/>
      <c r="W3" s="11">
        <f aca="true" t="shared" si="4" ref="W3:W22">(T3*3600)+(U3*60)+V3</f>
        <v>3480</v>
      </c>
      <c r="X3" s="11"/>
      <c r="Y3" s="11">
        <v>59</v>
      </c>
      <c r="Z3" s="11">
        <v>44</v>
      </c>
      <c r="AA3" s="11">
        <f aca="true" t="shared" si="5" ref="AA3:AA22">(X3*3600)+(Y3*60)+Z3</f>
        <v>3584</v>
      </c>
      <c r="AB3" s="11">
        <f aca="true" t="shared" si="6" ref="AB3:AB21">AA3-W3</f>
        <v>104</v>
      </c>
      <c r="AC3" s="12">
        <v>2</v>
      </c>
      <c r="AD3" s="11">
        <f aca="true" t="shared" si="7" ref="AD3:AD21">AC3+AB3</f>
        <v>106</v>
      </c>
      <c r="AE3" s="11">
        <f aca="true" t="shared" si="8" ref="AE3:AE21">AD3+S3</f>
        <v>212.0999999999999</v>
      </c>
      <c r="AF3" s="3">
        <v>36</v>
      </c>
      <c r="AG3">
        <v>60</v>
      </c>
    </row>
    <row r="4" spans="1:33" ht="12.75">
      <c r="A4" s="2" t="s">
        <v>92</v>
      </c>
      <c r="B4" s="9" t="s">
        <v>293</v>
      </c>
      <c r="C4" s="15" t="s">
        <v>92</v>
      </c>
      <c r="D4" s="15" t="s">
        <v>13</v>
      </c>
      <c r="E4" s="23">
        <v>43045</v>
      </c>
      <c r="F4" s="16" t="s">
        <v>18</v>
      </c>
      <c r="G4" s="15">
        <v>89</v>
      </c>
      <c r="H4" s="15" t="s">
        <v>141</v>
      </c>
      <c r="I4" s="17" t="s">
        <v>63</v>
      </c>
      <c r="J4" s="11">
        <v>1</v>
      </c>
      <c r="K4" s="11">
        <v>0</v>
      </c>
      <c r="L4" s="11">
        <f t="shared" si="0"/>
        <v>3600</v>
      </c>
      <c r="M4" s="11">
        <v>1</v>
      </c>
      <c r="N4" s="11">
        <v>1</v>
      </c>
      <c r="O4" s="11">
        <v>43</v>
      </c>
      <c r="P4" s="11">
        <f t="shared" si="1"/>
        <v>3703</v>
      </c>
      <c r="Q4" s="11">
        <f t="shared" si="2"/>
        <v>103</v>
      </c>
      <c r="R4" s="12">
        <v>2</v>
      </c>
      <c r="S4" s="11">
        <f t="shared" si="3"/>
        <v>105</v>
      </c>
      <c r="T4" s="11"/>
      <c r="U4" s="11">
        <v>59</v>
      </c>
      <c r="V4" s="11"/>
      <c r="W4" s="11">
        <f t="shared" si="4"/>
        <v>3540</v>
      </c>
      <c r="X4" s="11">
        <v>1</v>
      </c>
      <c r="Y4" s="11">
        <v>0</v>
      </c>
      <c r="Z4" s="11">
        <v>43.2</v>
      </c>
      <c r="AA4" s="11">
        <f t="shared" si="5"/>
        <v>3643.2</v>
      </c>
      <c r="AB4" s="11">
        <f t="shared" si="6"/>
        <v>103.19999999999982</v>
      </c>
      <c r="AC4" s="12">
        <v>4</v>
      </c>
      <c r="AD4" s="11">
        <f t="shared" si="7"/>
        <v>107.19999999999982</v>
      </c>
      <c r="AE4" s="11">
        <f t="shared" si="8"/>
        <v>212.19999999999982</v>
      </c>
      <c r="AF4" s="3">
        <v>32</v>
      </c>
      <c r="AG4">
        <v>53</v>
      </c>
    </row>
    <row r="5" spans="1:33" ht="12.75">
      <c r="A5" s="2" t="s">
        <v>93</v>
      </c>
      <c r="B5" s="9" t="s">
        <v>287</v>
      </c>
      <c r="C5" s="32" t="s">
        <v>93</v>
      </c>
      <c r="D5" s="32" t="s">
        <v>12</v>
      </c>
      <c r="E5" s="70">
        <v>9019</v>
      </c>
      <c r="F5" s="71" t="s">
        <v>20</v>
      </c>
      <c r="G5" s="32">
        <v>92</v>
      </c>
      <c r="H5" s="32" t="s">
        <v>141</v>
      </c>
      <c r="I5" s="71" t="s">
        <v>58</v>
      </c>
      <c r="J5" s="11">
        <v>1</v>
      </c>
      <c r="K5" s="11">
        <v>1</v>
      </c>
      <c r="L5" s="11">
        <f t="shared" si="0"/>
        <v>3660</v>
      </c>
      <c r="M5" s="11">
        <v>1</v>
      </c>
      <c r="N5" s="11">
        <v>2</v>
      </c>
      <c r="O5" s="11">
        <v>48.4</v>
      </c>
      <c r="P5" s="11">
        <f t="shared" si="1"/>
        <v>3768.4</v>
      </c>
      <c r="Q5" s="11">
        <f t="shared" si="2"/>
        <v>108.40000000000009</v>
      </c>
      <c r="R5" s="12">
        <v>0</v>
      </c>
      <c r="S5" s="11">
        <f t="shared" si="3"/>
        <v>108.40000000000009</v>
      </c>
      <c r="T5" s="11">
        <v>1</v>
      </c>
      <c r="U5" s="11">
        <v>0</v>
      </c>
      <c r="V5" s="11"/>
      <c r="W5" s="11">
        <f t="shared" si="4"/>
        <v>3600</v>
      </c>
      <c r="X5" s="11">
        <v>1</v>
      </c>
      <c r="Y5" s="11">
        <v>1</v>
      </c>
      <c r="Z5" s="11">
        <v>45.6</v>
      </c>
      <c r="AA5" s="11">
        <f t="shared" si="5"/>
        <v>3705.6</v>
      </c>
      <c r="AB5" s="11">
        <f t="shared" si="6"/>
        <v>105.59999999999991</v>
      </c>
      <c r="AC5" s="12">
        <v>2</v>
      </c>
      <c r="AD5" s="11">
        <f t="shared" si="7"/>
        <v>107.59999999999991</v>
      </c>
      <c r="AE5" s="11">
        <f t="shared" si="8"/>
        <v>216</v>
      </c>
      <c r="AF5" s="3">
        <v>28</v>
      </c>
      <c r="AG5">
        <v>47</v>
      </c>
    </row>
    <row r="6" spans="1:33" ht="12.75">
      <c r="A6" s="2" t="s">
        <v>94</v>
      </c>
      <c r="B6" s="9" t="s">
        <v>288</v>
      </c>
      <c r="C6" s="15" t="s">
        <v>94</v>
      </c>
      <c r="D6" s="15" t="s">
        <v>12</v>
      </c>
      <c r="E6" s="23">
        <v>49030</v>
      </c>
      <c r="F6" s="16" t="s">
        <v>21</v>
      </c>
      <c r="G6" s="15">
        <v>92</v>
      </c>
      <c r="H6" s="15" t="s">
        <v>141</v>
      </c>
      <c r="I6" s="16" t="s">
        <v>17</v>
      </c>
      <c r="J6" s="11">
        <v>1</v>
      </c>
      <c r="K6" s="11">
        <v>2</v>
      </c>
      <c r="L6" s="11">
        <f t="shared" si="0"/>
        <v>3720</v>
      </c>
      <c r="M6" s="11">
        <v>1</v>
      </c>
      <c r="N6" s="11">
        <v>3</v>
      </c>
      <c r="O6" s="11">
        <v>48.4</v>
      </c>
      <c r="P6" s="11">
        <f t="shared" si="1"/>
        <v>3828.4</v>
      </c>
      <c r="Q6" s="11">
        <f t="shared" si="2"/>
        <v>108.40000000000009</v>
      </c>
      <c r="R6" s="12">
        <v>0</v>
      </c>
      <c r="S6" s="11">
        <f t="shared" si="3"/>
        <v>108.40000000000009</v>
      </c>
      <c r="T6" s="11">
        <v>1</v>
      </c>
      <c r="U6" s="11">
        <v>1</v>
      </c>
      <c r="V6" s="11"/>
      <c r="W6" s="11">
        <f t="shared" si="4"/>
        <v>3660</v>
      </c>
      <c r="X6" s="11">
        <v>1</v>
      </c>
      <c r="Y6" s="11">
        <v>2</v>
      </c>
      <c r="Z6" s="11">
        <v>52.2</v>
      </c>
      <c r="AA6" s="11">
        <f t="shared" si="5"/>
        <v>3772.2</v>
      </c>
      <c r="AB6" s="11">
        <f t="shared" si="6"/>
        <v>112.19999999999982</v>
      </c>
      <c r="AC6" s="12">
        <v>0</v>
      </c>
      <c r="AD6" s="11">
        <f t="shared" si="7"/>
        <v>112.19999999999982</v>
      </c>
      <c r="AE6" s="11">
        <f t="shared" si="8"/>
        <v>220.5999999999999</v>
      </c>
      <c r="AF6" s="3">
        <v>24</v>
      </c>
      <c r="AG6">
        <v>42</v>
      </c>
    </row>
    <row r="7" spans="1:33" ht="12.75">
      <c r="A7" s="2" t="s">
        <v>95</v>
      </c>
      <c r="B7" s="9" t="s">
        <v>294</v>
      </c>
      <c r="C7" s="15" t="s">
        <v>96</v>
      </c>
      <c r="D7" s="32" t="s">
        <v>13</v>
      </c>
      <c r="E7" s="70">
        <v>43021</v>
      </c>
      <c r="F7" s="71" t="s">
        <v>19</v>
      </c>
      <c r="G7" s="32">
        <v>89</v>
      </c>
      <c r="H7" s="32">
        <v>2</v>
      </c>
      <c r="I7" s="69" t="s">
        <v>63</v>
      </c>
      <c r="J7" s="11">
        <v>1</v>
      </c>
      <c r="K7" s="11">
        <v>4</v>
      </c>
      <c r="L7" s="11">
        <f t="shared" si="0"/>
        <v>3840</v>
      </c>
      <c r="M7" s="11">
        <v>1</v>
      </c>
      <c r="N7" s="11">
        <v>5</v>
      </c>
      <c r="O7" s="11">
        <v>51.5</v>
      </c>
      <c r="P7" s="11">
        <f t="shared" si="1"/>
        <v>3951.5</v>
      </c>
      <c r="Q7" s="11">
        <f t="shared" si="2"/>
        <v>111.5</v>
      </c>
      <c r="R7" s="12">
        <v>0</v>
      </c>
      <c r="S7" s="11">
        <f t="shared" si="3"/>
        <v>111.5</v>
      </c>
      <c r="T7" s="11">
        <v>1</v>
      </c>
      <c r="U7" s="11">
        <v>3</v>
      </c>
      <c r="V7" s="11"/>
      <c r="W7" s="11">
        <f t="shared" si="4"/>
        <v>3780</v>
      </c>
      <c r="X7" s="11">
        <v>1</v>
      </c>
      <c r="Y7" s="11">
        <v>4</v>
      </c>
      <c r="Z7" s="11">
        <v>49.9</v>
      </c>
      <c r="AA7" s="11">
        <f t="shared" si="5"/>
        <v>3889.9</v>
      </c>
      <c r="AB7" s="11">
        <f t="shared" si="6"/>
        <v>109.90000000000009</v>
      </c>
      <c r="AC7" s="12">
        <v>0</v>
      </c>
      <c r="AD7" s="11">
        <f t="shared" si="7"/>
        <v>109.90000000000009</v>
      </c>
      <c r="AE7" s="11">
        <f t="shared" si="8"/>
        <v>221.4000000000001</v>
      </c>
      <c r="AF7" s="3">
        <v>20</v>
      </c>
      <c r="AG7">
        <v>38</v>
      </c>
    </row>
    <row r="8" spans="1:33" ht="12.75">
      <c r="A8" s="2" t="s">
        <v>96</v>
      </c>
      <c r="B8" s="9" t="s">
        <v>289</v>
      </c>
      <c r="C8" s="32" t="s">
        <v>97</v>
      </c>
      <c r="D8" s="15" t="s">
        <v>12</v>
      </c>
      <c r="E8" s="16">
        <v>49035</v>
      </c>
      <c r="F8" s="16" t="s">
        <v>165</v>
      </c>
      <c r="G8" s="15">
        <v>92</v>
      </c>
      <c r="H8" s="15">
        <v>2</v>
      </c>
      <c r="I8" s="16" t="s">
        <v>17</v>
      </c>
      <c r="J8" s="11">
        <v>1</v>
      </c>
      <c r="K8" s="11">
        <v>5</v>
      </c>
      <c r="L8" s="11">
        <f t="shared" si="0"/>
        <v>3900</v>
      </c>
      <c r="M8" s="11">
        <v>1</v>
      </c>
      <c r="N8" s="11">
        <v>6</v>
      </c>
      <c r="O8" s="11">
        <v>50.4</v>
      </c>
      <c r="P8" s="11">
        <f t="shared" si="1"/>
        <v>4010.4</v>
      </c>
      <c r="Q8" s="11">
        <f t="shared" si="2"/>
        <v>110.40000000000009</v>
      </c>
      <c r="R8" s="12">
        <v>2</v>
      </c>
      <c r="S8" s="11">
        <f t="shared" si="3"/>
        <v>112.40000000000009</v>
      </c>
      <c r="T8" s="11">
        <v>1</v>
      </c>
      <c r="U8" s="11">
        <v>4</v>
      </c>
      <c r="V8" s="11"/>
      <c r="W8" s="11">
        <f t="shared" si="4"/>
        <v>3840</v>
      </c>
      <c r="X8" s="11">
        <v>1</v>
      </c>
      <c r="Y8" s="11">
        <v>5</v>
      </c>
      <c r="Z8" s="11">
        <v>48.6</v>
      </c>
      <c r="AA8" s="11">
        <f t="shared" si="5"/>
        <v>3948.6</v>
      </c>
      <c r="AB8" s="11">
        <f t="shared" si="6"/>
        <v>108.59999999999991</v>
      </c>
      <c r="AC8" s="12">
        <v>2</v>
      </c>
      <c r="AD8" s="11">
        <f t="shared" si="7"/>
        <v>110.59999999999991</v>
      </c>
      <c r="AE8" s="11">
        <f t="shared" si="8"/>
        <v>223</v>
      </c>
      <c r="AF8" s="3">
        <v>16</v>
      </c>
      <c r="AG8">
        <v>34</v>
      </c>
    </row>
    <row r="9" spans="1:33" ht="12.75">
      <c r="A9" s="2" t="s">
        <v>97</v>
      </c>
      <c r="B9" s="9" t="s">
        <v>290</v>
      </c>
      <c r="C9" s="32" t="s">
        <v>23</v>
      </c>
      <c r="D9" s="15" t="s">
        <v>12</v>
      </c>
      <c r="E9" s="23">
        <v>9057</v>
      </c>
      <c r="F9" s="16" t="s">
        <v>169</v>
      </c>
      <c r="G9" s="15">
        <v>92</v>
      </c>
      <c r="H9" s="15">
        <v>3</v>
      </c>
      <c r="I9" s="16" t="s">
        <v>58</v>
      </c>
      <c r="J9" s="11">
        <v>1</v>
      </c>
      <c r="K9" s="11">
        <v>11</v>
      </c>
      <c r="L9" s="11">
        <f t="shared" si="0"/>
        <v>4260</v>
      </c>
      <c r="M9" s="11">
        <v>1</v>
      </c>
      <c r="N9" s="11">
        <v>12</v>
      </c>
      <c r="O9" s="11">
        <v>56.6</v>
      </c>
      <c r="P9" s="11">
        <f t="shared" si="1"/>
        <v>4376.6</v>
      </c>
      <c r="Q9" s="11">
        <f t="shared" si="2"/>
        <v>116.60000000000036</v>
      </c>
      <c r="R9" s="12">
        <v>0</v>
      </c>
      <c r="S9" s="11">
        <f t="shared" si="3"/>
        <v>116.60000000000036</v>
      </c>
      <c r="T9" s="11">
        <v>1</v>
      </c>
      <c r="U9" s="11">
        <v>10</v>
      </c>
      <c r="V9" s="11"/>
      <c r="W9" s="11">
        <f t="shared" si="4"/>
        <v>4200</v>
      </c>
      <c r="X9" s="11">
        <v>1</v>
      </c>
      <c r="Y9" s="11">
        <v>11</v>
      </c>
      <c r="Z9" s="11">
        <v>55</v>
      </c>
      <c r="AA9" s="11">
        <f t="shared" si="5"/>
        <v>4315</v>
      </c>
      <c r="AB9" s="11">
        <f t="shared" si="6"/>
        <v>115</v>
      </c>
      <c r="AC9" s="12">
        <v>2</v>
      </c>
      <c r="AD9" s="11">
        <f t="shared" si="7"/>
        <v>117</v>
      </c>
      <c r="AE9" s="11">
        <f t="shared" si="8"/>
        <v>233.60000000000036</v>
      </c>
      <c r="AF9" s="3">
        <v>12</v>
      </c>
      <c r="AG9">
        <v>31</v>
      </c>
    </row>
    <row r="10" spans="1:33" ht="12.75">
      <c r="A10" s="2" t="s">
        <v>98</v>
      </c>
      <c r="B10" s="9" t="s">
        <v>291</v>
      </c>
      <c r="C10" s="32" t="s">
        <v>66</v>
      </c>
      <c r="D10" s="15" t="s">
        <v>12</v>
      </c>
      <c r="E10" s="23">
        <v>65031</v>
      </c>
      <c r="F10" s="16" t="s">
        <v>167</v>
      </c>
      <c r="G10" s="15">
        <v>91</v>
      </c>
      <c r="H10" s="15">
        <v>3</v>
      </c>
      <c r="I10" s="17" t="s">
        <v>125</v>
      </c>
      <c r="J10" s="11">
        <v>1</v>
      </c>
      <c r="K10" s="11">
        <v>9</v>
      </c>
      <c r="L10" s="11">
        <f t="shared" si="0"/>
        <v>4140</v>
      </c>
      <c r="M10" s="11">
        <v>1</v>
      </c>
      <c r="N10" s="11">
        <v>11</v>
      </c>
      <c r="O10" s="11">
        <v>1.4</v>
      </c>
      <c r="P10" s="11">
        <f t="shared" si="1"/>
        <v>4261.4</v>
      </c>
      <c r="Q10" s="11">
        <f t="shared" si="2"/>
        <v>121.39999999999964</v>
      </c>
      <c r="R10" s="12">
        <v>2</v>
      </c>
      <c r="S10" s="11">
        <f t="shared" si="3"/>
        <v>123.39999999999964</v>
      </c>
      <c r="T10" s="11">
        <v>1</v>
      </c>
      <c r="U10" s="11">
        <v>8</v>
      </c>
      <c r="V10" s="11"/>
      <c r="W10" s="11">
        <f t="shared" si="4"/>
        <v>4080</v>
      </c>
      <c r="X10" s="11">
        <v>1</v>
      </c>
      <c r="Y10" s="11">
        <v>9</v>
      </c>
      <c r="Z10" s="11">
        <v>57.9</v>
      </c>
      <c r="AA10" s="11">
        <f t="shared" si="5"/>
        <v>4197.9</v>
      </c>
      <c r="AB10" s="11">
        <f t="shared" si="6"/>
        <v>117.89999999999964</v>
      </c>
      <c r="AC10" s="12">
        <v>2</v>
      </c>
      <c r="AD10" s="11">
        <f t="shared" si="7"/>
        <v>119.89999999999964</v>
      </c>
      <c r="AE10" s="11">
        <f t="shared" si="8"/>
        <v>243.29999999999927</v>
      </c>
      <c r="AF10" s="3">
        <v>8</v>
      </c>
      <c r="AG10">
        <v>28</v>
      </c>
    </row>
    <row r="11" spans="1:33" ht="12.75">
      <c r="A11" s="2" t="s">
        <v>99</v>
      </c>
      <c r="B11" s="9" t="s">
        <v>292</v>
      </c>
      <c r="C11" s="32" t="s">
        <v>99</v>
      </c>
      <c r="D11" s="15" t="s">
        <v>12</v>
      </c>
      <c r="E11" s="23">
        <v>9052</v>
      </c>
      <c r="F11" s="16" t="s">
        <v>166</v>
      </c>
      <c r="G11" s="15">
        <v>92</v>
      </c>
      <c r="H11" s="15">
        <v>3</v>
      </c>
      <c r="I11" s="16" t="s">
        <v>58</v>
      </c>
      <c r="J11" s="11">
        <v>1</v>
      </c>
      <c r="K11" s="11">
        <v>7</v>
      </c>
      <c r="L11" s="11">
        <f t="shared" si="0"/>
        <v>4020</v>
      </c>
      <c r="M11" s="11">
        <v>1</v>
      </c>
      <c r="N11" s="11">
        <v>9</v>
      </c>
      <c r="O11" s="11">
        <v>2.26</v>
      </c>
      <c r="P11" s="11">
        <f t="shared" si="1"/>
        <v>4142.26</v>
      </c>
      <c r="Q11" s="11">
        <f t="shared" si="2"/>
        <v>122.26000000000022</v>
      </c>
      <c r="R11" s="12">
        <v>0</v>
      </c>
      <c r="S11" s="11">
        <f t="shared" si="3"/>
        <v>122.26000000000022</v>
      </c>
      <c r="T11" s="11">
        <v>1</v>
      </c>
      <c r="U11" s="11">
        <v>6</v>
      </c>
      <c r="V11" s="11"/>
      <c r="W11" s="11">
        <f t="shared" si="4"/>
        <v>3960</v>
      </c>
      <c r="X11" s="11">
        <v>1</v>
      </c>
      <c r="Y11" s="11">
        <v>8</v>
      </c>
      <c r="Z11" s="11">
        <v>1.6</v>
      </c>
      <c r="AA11" s="11">
        <f t="shared" si="5"/>
        <v>4081.6</v>
      </c>
      <c r="AB11" s="11">
        <f t="shared" si="6"/>
        <v>121.59999999999991</v>
      </c>
      <c r="AC11" s="12">
        <v>2</v>
      </c>
      <c r="AD11" s="11">
        <f t="shared" si="7"/>
        <v>123.59999999999991</v>
      </c>
      <c r="AE11" s="11">
        <f t="shared" si="8"/>
        <v>245.86000000000013</v>
      </c>
      <c r="AF11" s="3">
        <v>7</v>
      </c>
      <c r="AG11">
        <v>25</v>
      </c>
    </row>
    <row r="12" spans="1:33" ht="12.75">
      <c r="A12" s="2" t="s">
        <v>64</v>
      </c>
      <c r="B12" s="9"/>
      <c r="C12" s="15" t="s">
        <v>98</v>
      </c>
      <c r="D12" s="15"/>
      <c r="E12" s="23">
        <v>47013</v>
      </c>
      <c r="F12" s="16" t="s">
        <v>85</v>
      </c>
      <c r="G12" s="15">
        <v>77</v>
      </c>
      <c r="H12" s="15">
        <v>3</v>
      </c>
      <c r="I12" s="16" t="s">
        <v>78</v>
      </c>
      <c r="J12" s="11">
        <v>1</v>
      </c>
      <c r="K12" s="11">
        <v>6</v>
      </c>
      <c r="L12" s="11">
        <f t="shared" si="0"/>
        <v>3960</v>
      </c>
      <c r="M12" s="11">
        <v>1</v>
      </c>
      <c r="N12" s="11">
        <v>8</v>
      </c>
      <c r="O12" s="11">
        <v>4.5</v>
      </c>
      <c r="P12" s="11">
        <f t="shared" si="1"/>
        <v>4084.5</v>
      </c>
      <c r="Q12" s="11">
        <f t="shared" si="2"/>
        <v>124.5</v>
      </c>
      <c r="R12" s="12">
        <v>4</v>
      </c>
      <c r="S12" s="11">
        <f t="shared" si="3"/>
        <v>128.5</v>
      </c>
      <c r="T12" s="11">
        <v>1</v>
      </c>
      <c r="U12" s="11">
        <v>5</v>
      </c>
      <c r="V12" s="11"/>
      <c r="W12" s="11">
        <f t="shared" si="4"/>
        <v>3900</v>
      </c>
      <c r="X12" s="11">
        <v>1</v>
      </c>
      <c r="Y12" s="11">
        <v>7</v>
      </c>
      <c r="Z12" s="11">
        <v>1.7</v>
      </c>
      <c r="AA12" s="11">
        <f t="shared" si="5"/>
        <v>4021.7</v>
      </c>
      <c r="AB12" s="11">
        <f t="shared" si="6"/>
        <v>121.69999999999982</v>
      </c>
      <c r="AC12" s="12">
        <v>0</v>
      </c>
      <c r="AD12" s="11">
        <f t="shared" si="7"/>
        <v>121.69999999999982</v>
      </c>
      <c r="AE12" s="11">
        <f t="shared" si="8"/>
        <v>250.19999999999982</v>
      </c>
      <c r="AF12" s="3">
        <v>6</v>
      </c>
      <c r="AG12">
        <v>22</v>
      </c>
    </row>
    <row r="13" spans="1:33" ht="12.75">
      <c r="A13" s="2" t="s">
        <v>66</v>
      </c>
      <c r="B13" s="9" t="s">
        <v>304</v>
      </c>
      <c r="C13" s="32" t="s">
        <v>95</v>
      </c>
      <c r="D13" s="32" t="s">
        <v>13</v>
      </c>
      <c r="E13" s="70">
        <v>65021</v>
      </c>
      <c r="F13" s="71" t="s">
        <v>164</v>
      </c>
      <c r="G13" s="32">
        <v>90</v>
      </c>
      <c r="H13" s="32">
        <v>2</v>
      </c>
      <c r="I13" s="71" t="s">
        <v>125</v>
      </c>
      <c r="J13" s="11">
        <v>1</v>
      </c>
      <c r="K13" s="11">
        <v>3</v>
      </c>
      <c r="L13" s="11">
        <f t="shared" si="0"/>
        <v>3780</v>
      </c>
      <c r="M13" s="11">
        <v>1</v>
      </c>
      <c r="N13" s="11">
        <v>4</v>
      </c>
      <c r="O13" s="11">
        <v>59.4</v>
      </c>
      <c r="P13" s="11">
        <f t="shared" si="1"/>
        <v>3899.4</v>
      </c>
      <c r="Q13" s="11">
        <f t="shared" si="2"/>
        <v>119.40000000000009</v>
      </c>
      <c r="R13" s="12">
        <v>8</v>
      </c>
      <c r="S13" s="11">
        <f t="shared" si="3"/>
        <v>127.40000000000009</v>
      </c>
      <c r="T13" s="11">
        <v>1</v>
      </c>
      <c r="U13" s="11">
        <v>2</v>
      </c>
      <c r="V13" s="11"/>
      <c r="W13" s="11">
        <f t="shared" si="4"/>
        <v>3720</v>
      </c>
      <c r="X13" s="11">
        <v>1</v>
      </c>
      <c r="Y13" s="11">
        <v>4</v>
      </c>
      <c r="Z13" s="11">
        <v>0.8</v>
      </c>
      <c r="AA13" s="11">
        <f t="shared" si="5"/>
        <v>3840.8</v>
      </c>
      <c r="AB13" s="11">
        <f t="shared" si="6"/>
        <v>120.80000000000018</v>
      </c>
      <c r="AC13" s="12">
        <v>6</v>
      </c>
      <c r="AD13" s="11">
        <f t="shared" si="7"/>
        <v>126.80000000000018</v>
      </c>
      <c r="AE13" s="11">
        <f t="shared" si="8"/>
        <v>254.20000000000027</v>
      </c>
      <c r="AF13" s="3">
        <v>5</v>
      </c>
      <c r="AG13">
        <v>20</v>
      </c>
    </row>
    <row r="14" spans="1:34" ht="12.75">
      <c r="A14" s="2" t="s">
        <v>22</v>
      </c>
      <c r="B14" s="9" t="s">
        <v>305</v>
      </c>
      <c r="C14" s="15" t="s">
        <v>64</v>
      </c>
      <c r="D14" s="15" t="s">
        <v>15</v>
      </c>
      <c r="E14" s="23">
        <v>43010</v>
      </c>
      <c r="F14" s="16" t="s">
        <v>86</v>
      </c>
      <c r="G14" s="15">
        <v>93</v>
      </c>
      <c r="H14" s="15">
        <v>3</v>
      </c>
      <c r="I14" s="17" t="s">
        <v>63</v>
      </c>
      <c r="J14" s="11">
        <v>1</v>
      </c>
      <c r="K14" s="11">
        <v>8</v>
      </c>
      <c r="L14" s="11">
        <f t="shared" si="0"/>
        <v>4080</v>
      </c>
      <c r="M14" s="11">
        <v>1</v>
      </c>
      <c r="N14" s="11">
        <v>10</v>
      </c>
      <c r="O14" s="11">
        <v>6.5</v>
      </c>
      <c r="P14" s="11">
        <f t="shared" si="1"/>
        <v>4206.5</v>
      </c>
      <c r="Q14" s="11">
        <f t="shared" si="2"/>
        <v>126.5</v>
      </c>
      <c r="R14" s="12">
        <v>2</v>
      </c>
      <c r="S14" s="11">
        <f t="shared" si="3"/>
        <v>128.5</v>
      </c>
      <c r="T14" s="11">
        <v>1</v>
      </c>
      <c r="U14" s="11">
        <v>7</v>
      </c>
      <c r="V14" s="11"/>
      <c r="W14" s="11">
        <f t="shared" si="4"/>
        <v>4020</v>
      </c>
      <c r="X14" s="11">
        <v>1</v>
      </c>
      <c r="Y14" s="11">
        <v>9</v>
      </c>
      <c r="Z14" s="11">
        <v>4.13</v>
      </c>
      <c r="AA14" s="11">
        <f t="shared" si="5"/>
        <v>4144.13</v>
      </c>
      <c r="AB14" s="11">
        <f t="shared" si="6"/>
        <v>124.13000000000011</v>
      </c>
      <c r="AC14" s="12">
        <v>2</v>
      </c>
      <c r="AD14" s="11">
        <f t="shared" si="7"/>
        <v>126.13000000000011</v>
      </c>
      <c r="AE14" s="11">
        <f t="shared" si="8"/>
        <v>254.6300000000001</v>
      </c>
      <c r="AF14" s="3">
        <v>4</v>
      </c>
      <c r="AG14">
        <v>18</v>
      </c>
      <c r="AH14">
        <v>60</v>
      </c>
    </row>
    <row r="15" spans="1:33" ht="12.75">
      <c r="A15" s="2" t="s">
        <v>23</v>
      </c>
      <c r="B15" s="9" t="s">
        <v>303</v>
      </c>
      <c r="C15" s="15" t="s">
        <v>22</v>
      </c>
      <c r="D15" s="15" t="s">
        <v>12</v>
      </c>
      <c r="E15" s="23">
        <v>43010</v>
      </c>
      <c r="F15" s="16" t="s">
        <v>168</v>
      </c>
      <c r="G15" s="15">
        <v>92</v>
      </c>
      <c r="H15" s="15">
        <v>3</v>
      </c>
      <c r="I15" s="17" t="s">
        <v>63</v>
      </c>
      <c r="J15" s="11">
        <v>1</v>
      </c>
      <c r="K15" s="11">
        <v>10</v>
      </c>
      <c r="L15" s="11">
        <f t="shared" si="0"/>
        <v>4200</v>
      </c>
      <c r="M15" s="11">
        <v>1</v>
      </c>
      <c r="N15" s="11">
        <v>12</v>
      </c>
      <c r="O15" s="11">
        <v>8.6</v>
      </c>
      <c r="P15" s="11">
        <f t="shared" si="1"/>
        <v>4328.6</v>
      </c>
      <c r="Q15" s="11">
        <f t="shared" si="2"/>
        <v>128.60000000000036</v>
      </c>
      <c r="R15" s="12">
        <v>0</v>
      </c>
      <c r="S15" s="11">
        <f t="shared" si="3"/>
        <v>128.60000000000036</v>
      </c>
      <c r="T15" s="11">
        <v>1</v>
      </c>
      <c r="U15" s="11">
        <v>9</v>
      </c>
      <c r="V15" s="11"/>
      <c r="W15" s="11">
        <f t="shared" si="4"/>
        <v>4140</v>
      </c>
      <c r="X15" s="11">
        <v>1</v>
      </c>
      <c r="Y15" s="11">
        <v>11</v>
      </c>
      <c r="Z15" s="11">
        <v>23.3</v>
      </c>
      <c r="AA15" s="11">
        <f t="shared" si="5"/>
        <v>4283.3</v>
      </c>
      <c r="AB15" s="11">
        <f t="shared" si="6"/>
        <v>143.30000000000018</v>
      </c>
      <c r="AC15" s="12">
        <v>2</v>
      </c>
      <c r="AD15" s="11">
        <f t="shared" si="7"/>
        <v>145.30000000000018</v>
      </c>
      <c r="AE15" s="11">
        <f t="shared" si="8"/>
        <v>273.90000000000055</v>
      </c>
      <c r="AF15" s="3">
        <v>3</v>
      </c>
      <c r="AG15">
        <v>16</v>
      </c>
    </row>
    <row r="16" spans="1:34" ht="12.75">
      <c r="A16" s="2" t="s">
        <v>24</v>
      </c>
      <c r="B16" s="9" t="s">
        <v>306</v>
      </c>
      <c r="C16" s="15" t="s">
        <v>28</v>
      </c>
      <c r="D16" s="15" t="s">
        <v>15</v>
      </c>
      <c r="E16" s="23">
        <v>47012</v>
      </c>
      <c r="F16" s="16" t="s">
        <v>173</v>
      </c>
      <c r="G16" s="15">
        <v>93</v>
      </c>
      <c r="H16" s="15">
        <v>0</v>
      </c>
      <c r="I16" s="16" t="s">
        <v>78</v>
      </c>
      <c r="J16" s="11">
        <v>1</v>
      </c>
      <c r="K16" s="11">
        <v>16</v>
      </c>
      <c r="L16" s="11">
        <f t="shared" si="0"/>
        <v>4560</v>
      </c>
      <c r="M16" s="11">
        <v>1</v>
      </c>
      <c r="N16" s="11">
        <v>18</v>
      </c>
      <c r="O16" s="11">
        <v>20.1</v>
      </c>
      <c r="P16" s="11">
        <f t="shared" si="1"/>
        <v>4700.1</v>
      </c>
      <c r="Q16" s="11">
        <f t="shared" si="2"/>
        <v>140.10000000000036</v>
      </c>
      <c r="R16" s="12">
        <v>6</v>
      </c>
      <c r="S16" s="11">
        <f t="shared" si="3"/>
        <v>146.10000000000036</v>
      </c>
      <c r="T16" s="11">
        <v>1</v>
      </c>
      <c r="U16" s="11">
        <v>15</v>
      </c>
      <c r="V16" s="11"/>
      <c r="W16" s="11">
        <f t="shared" si="4"/>
        <v>4500</v>
      </c>
      <c r="X16" s="11">
        <v>1</v>
      </c>
      <c r="Y16" s="11">
        <v>17</v>
      </c>
      <c r="Z16" s="11">
        <v>18.1</v>
      </c>
      <c r="AA16" s="11">
        <f t="shared" si="5"/>
        <v>4638.1</v>
      </c>
      <c r="AB16" s="11">
        <f t="shared" si="6"/>
        <v>138.10000000000036</v>
      </c>
      <c r="AC16" s="12">
        <v>10</v>
      </c>
      <c r="AD16" s="11">
        <f t="shared" si="7"/>
        <v>148.10000000000036</v>
      </c>
      <c r="AE16" s="11">
        <f t="shared" si="8"/>
        <v>294.2000000000007</v>
      </c>
      <c r="AF16" s="3">
        <v>2</v>
      </c>
      <c r="AG16">
        <v>14</v>
      </c>
      <c r="AH16">
        <v>53</v>
      </c>
    </row>
    <row r="17" spans="1:34" ht="12.75">
      <c r="A17" s="2" t="s">
        <v>25</v>
      </c>
      <c r="B17" s="9" t="s">
        <v>307</v>
      </c>
      <c r="C17" s="15" t="s">
        <v>24</v>
      </c>
      <c r="D17" s="32" t="s">
        <v>15</v>
      </c>
      <c r="E17" s="70">
        <v>47004</v>
      </c>
      <c r="F17" s="71" t="s">
        <v>113</v>
      </c>
      <c r="G17" s="32">
        <v>94</v>
      </c>
      <c r="H17" s="32">
        <v>0</v>
      </c>
      <c r="I17" s="71" t="s">
        <v>78</v>
      </c>
      <c r="J17" s="11">
        <v>1</v>
      </c>
      <c r="K17" s="11">
        <v>12</v>
      </c>
      <c r="L17" s="11">
        <f t="shared" si="0"/>
        <v>4320</v>
      </c>
      <c r="M17" s="11">
        <v>1</v>
      </c>
      <c r="N17" s="11">
        <v>14</v>
      </c>
      <c r="O17" s="11">
        <v>35.4</v>
      </c>
      <c r="P17" s="11">
        <f t="shared" si="1"/>
        <v>4475.4</v>
      </c>
      <c r="Q17" s="11">
        <f t="shared" si="2"/>
        <v>155.39999999999964</v>
      </c>
      <c r="R17" s="12">
        <v>6</v>
      </c>
      <c r="S17" s="11">
        <f t="shared" si="3"/>
        <v>161.39999999999964</v>
      </c>
      <c r="T17" s="11">
        <v>1</v>
      </c>
      <c r="U17" s="11">
        <v>11</v>
      </c>
      <c r="V17" s="11"/>
      <c r="W17" s="11">
        <f t="shared" si="4"/>
        <v>4260</v>
      </c>
      <c r="X17" s="11">
        <v>1</v>
      </c>
      <c r="Y17" s="11">
        <v>13</v>
      </c>
      <c r="Z17" s="11">
        <v>22.3</v>
      </c>
      <c r="AA17" s="11">
        <f t="shared" si="5"/>
        <v>4402.3</v>
      </c>
      <c r="AB17" s="11">
        <f t="shared" si="6"/>
        <v>142.30000000000018</v>
      </c>
      <c r="AC17" s="12">
        <v>2</v>
      </c>
      <c r="AD17" s="11">
        <f t="shared" si="7"/>
        <v>144.30000000000018</v>
      </c>
      <c r="AE17" s="11">
        <f t="shared" si="8"/>
        <v>305.6999999999998</v>
      </c>
      <c r="AF17" s="3">
        <v>1</v>
      </c>
      <c r="AG17">
        <v>12</v>
      </c>
      <c r="AH17">
        <v>47</v>
      </c>
    </row>
    <row r="18" spans="1:33" ht="12.75">
      <c r="A18" s="2" t="s">
        <v>26</v>
      </c>
      <c r="B18" s="9" t="s">
        <v>334</v>
      </c>
      <c r="C18" s="32" t="s">
        <v>27</v>
      </c>
      <c r="D18" s="15" t="s">
        <v>82</v>
      </c>
      <c r="E18" s="23">
        <v>14030</v>
      </c>
      <c r="F18" s="16" t="s">
        <v>172</v>
      </c>
      <c r="G18" s="15">
        <v>97</v>
      </c>
      <c r="H18" s="15"/>
      <c r="I18" s="16" t="s">
        <v>52</v>
      </c>
      <c r="J18" s="11">
        <v>1</v>
      </c>
      <c r="K18" s="11">
        <v>15</v>
      </c>
      <c r="L18" s="11">
        <f t="shared" si="0"/>
        <v>4500</v>
      </c>
      <c r="M18" s="11">
        <v>1</v>
      </c>
      <c r="N18" s="11">
        <v>17</v>
      </c>
      <c r="O18" s="11">
        <v>35.5</v>
      </c>
      <c r="P18" s="11">
        <f t="shared" si="1"/>
        <v>4655.5</v>
      </c>
      <c r="Q18" s="11">
        <f t="shared" si="2"/>
        <v>155.5</v>
      </c>
      <c r="R18" s="12">
        <v>2</v>
      </c>
      <c r="S18" s="11">
        <f t="shared" si="3"/>
        <v>157.5</v>
      </c>
      <c r="T18" s="11">
        <v>1</v>
      </c>
      <c r="U18" s="11">
        <v>14</v>
      </c>
      <c r="V18" s="11"/>
      <c r="W18" s="11">
        <f t="shared" si="4"/>
        <v>4440</v>
      </c>
      <c r="X18" s="11">
        <v>1</v>
      </c>
      <c r="Y18" s="11">
        <v>16</v>
      </c>
      <c r="Z18" s="11">
        <v>26.3</v>
      </c>
      <c r="AA18" s="11">
        <f t="shared" si="5"/>
        <v>4586.3</v>
      </c>
      <c r="AB18" s="11">
        <f t="shared" si="6"/>
        <v>146.30000000000018</v>
      </c>
      <c r="AC18" s="12">
        <v>6</v>
      </c>
      <c r="AD18" s="11">
        <f t="shared" si="7"/>
        <v>152.30000000000018</v>
      </c>
      <c r="AE18" s="11">
        <f t="shared" si="8"/>
        <v>309.8000000000002</v>
      </c>
      <c r="AF18" s="3"/>
      <c r="AG18">
        <v>10</v>
      </c>
    </row>
    <row r="19" spans="1:34" ht="12.75">
      <c r="A19" s="2" t="s">
        <v>27</v>
      </c>
      <c r="B19" s="9" t="s">
        <v>327</v>
      </c>
      <c r="C19" s="32" t="s">
        <v>25</v>
      </c>
      <c r="D19" s="15" t="s">
        <v>16</v>
      </c>
      <c r="E19" s="23">
        <v>65011</v>
      </c>
      <c r="F19" s="71" t="s">
        <v>170</v>
      </c>
      <c r="G19" s="15">
        <v>95</v>
      </c>
      <c r="H19" s="15">
        <v>0</v>
      </c>
      <c r="I19" s="69" t="s">
        <v>125</v>
      </c>
      <c r="J19" s="11">
        <v>1</v>
      </c>
      <c r="K19" s="11">
        <v>13</v>
      </c>
      <c r="L19" s="11">
        <f t="shared" si="0"/>
        <v>4380</v>
      </c>
      <c r="M19" s="11">
        <v>1</v>
      </c>
      <c r="N19" s="11">
        <v>15</v>
      </c>
      <c r="O19" s="11">
        <v>38.3</v>
      </c>
      <c r="P19" s="11">
        <f t="shared" si="1"/>
        <v>4538.3</v>
      </c>
      <c r="Q19" s="11">
        <f t="shared" si="2"/>
        <v>158.30000000000018</v>
      </c>
      <c r="R19" s="12">
        <v>8</v>
      </c>
      <c r="S19" s="11">
        <f t="shared" si="3"/>
        <v>166.30000000000018</v>
      </c>
      <c r="T19" s="11">
        <v>1</v>
      </c>
      <c r="U19" s="11">
        <v>12</v>
      </c>
      <c r="V19" s="11"/>
      <c r="W19" s="11">
        <f t="shared" si="4"/>
        <v>4320</v>
      </c>
      <c r="X19" s="11">
        <v>1</v>
      </c>
      <c r="Y19" s="11">
        <v>14</v>
      </c>
      <c r="Z19" s="11">
        <v>38.6</v>
      </c>
      <c r="AA19" s="11">
        <f t="shared" si="5"/>
        <v>4478.6</v>
      </c>
      <c r="AB19" s="11">
        <f t="shared" si="6"/>
        <v>158.60000000000036</v>
      </c>
      <c r="AC19" s="12">
        <v>8</v>
      </c>
      <c r="AD19" s="11">
        <f t="shared" si="7"/>
        <v>166.60000000000036</v>
      </c>
      <c r="AE19" s="11">
        <f t="shared" si="8"/>
        <v>332.90000000000055</v>
      </c>
      <c r="AF19" s="3">
        <v>0</v>
      </c>
      <c r="AG19">
        <v>9</v>
      </c>
      <c r="AH19">
        <v>60</v>
      </c>
    </row>
    <row r="20" spans="1:33" ht="12.75">
      <c r="A20" s="2" t="s">
        <v>28</v>
      </c>
      <c r="B20" s="9" t="s">
        <v>327</v>
      </c>
      <c r="C20" s="15" t="s">
        <v>26</v>
      </c>
      <c r="D20" s="15" t="s">
        <v>82</v>
      </c>
      <c r="E20" s="23">
        <v>47016</v>
      </c>
      <c r="F20" s="16" t="s">
        <v>124</v>
      </c>
      <c r="G20" s="15">
        <v>97</v>
      </c>
      <c r="H20" s="15"/>
      <c r="I20" s="16" t="s">
        <v>78</v>
      </c>
      <c r="J20" s="11">
        <v>1</v>
      </c>
      <c r="K20" s="11">
        <v>14</v>
      </c>
      <c r="L20" s="11">
        <f t="shared" si="0"/>
        <v>4440</v>
      </c>
      <c r="M20" s="11">
        <v>1</v>
      </c>
      <c r="N20" s="11">
        <v>16</v>
      </c>
      <c r="O20" s="11">
        <v>54.8</v>
      </c>
      <c r="P20" s="11">
        <f t="shared" si="1"/>
        <v>4614.8</v>
      </c>
      <c r="Q20" s="11">
        <f t="shared" si="2"/>
        <v>174.80000000000018</v>
      </c>
      <c r="R20" s="12">
        <v>8</v>
      </c>
      <c r="S20" s="11">
        <f t="shared" si="3"/>
        <v>182.80000000000018</v>
      </c>
      <c r="T20" s="11">
        <v>1</v>
      </c>
      <c r="U20" s="11">
        <v>13</v>
      </c>
      <c r="V20" s="11"/>
      <c r="W20" s="11">
        <f t="shared" si="4"/>
        <v>4380</v>
      </c>
      <c r="X20" s="11">
        <v>1</v>
      </c>
      <c r="Y20" s="11">
        <v>15</v>
      </c>
      <c r="Z20" s="11">
        <v>56.2</v>
      </c>
      <c r="AA20" s="11">
        <f t="shared" si="5"/>
        <v>4556.2</v>
      </c>
      <c r="AB20" s="11">
        <f t="shared" si="6"/>
        <v>176.19999999999982</v>
      </c>
      <c r="AC20" s="12">
        <v>10</v>
      </c>
      <c r="AD20" s="11">
        <f t="shared" si="7"/>
        <v>186.19999999999982</v>
      </c>
      <c r="AE20" s="11">
        <f t="shared" si="8"/>
        <v>369</v>
      </c>
      <c r="AF20" s="3"/>
      <c r="AG20">
        <v>8</v>
      </c>
    </row>
    <row r="21" spans="1:34" ht="12.75">
      <c r="A21" s="2" t="s">
        <v>29</v>
      </c>
      <c r="B21" s="9" t="s">
        <v>308</v>
      </c>
      <c r="C21" s="32" t="s">
        <v>29</v>
      </c>
      <c r="D21" s="15" t="s">
        <v>15</v>
      </c>
      <c r="E21" s="23">
        <v>65010</v>
      </c>
      <c r="F21" s="16" t="s">
        <v>174</v>
      </c>
      <c r="G21" s="15">
        <v>93</v>
      </c>
      <c r="H21" s="15">
        <v>0</v>
      </c>
      <c r="I21" s="16" t="s">
        <v>125</v>
      </c>
      <c r="J21" s="11">
        <v>1</v>
      </c>
      <c r="K21" s="11">
        <v>17</v>
      </c>
      <c r="L21" s="11">
        <f t="shared" si="0"/>
        <v>4620</v>
      </c>
      <c r="M21" s="11">
        <v>1</v>
      </c>
      <c r="N21" s="11">
        <v>20</v>
      </c>
      <c r="O21" s="11">
        <v>3.7</v>
      </c>
      <c r="P21" s="11">
        <f t="shared" si="1"/>
        <v>4803.7</v>
      </c>
      <c r="Q21" s="11">
        <f t="shared" si="2"/>
        <v>183.69999999999982</v>
      </c>
      <c r="R21" s="12">
        <v>6</v>
      </c>
      <c r="S21" s="11">
        <f t="shared" si="3"/>
        <v>189.69999999999982</v>
      </c>
      <c r="T21" s="11">
        <v>1</v>
      </c>
      <c r="U21" s="11">
        <v>16</v>
      </c>
      <c r="V21" s="11"/>
      <c r="W21" s="11">
        <f t="shared" si="4"/>
        <v>4560</v>
      </c>
      <c r="X21" s="11">
        <v>1</v>
      </c>
      <c r="Y21" s="11">
        <v>18</v>
      </c>
      <c r="Z21" s="11">
        <v>58.9</v>
      </c>
      <c r="AA21" s="11">
        <f t="shared" si="5"/>
        <v>4738.9</v>
      </c>
      <c r="AB21" s="11">
        <f t="shared" si="6"/>
        <v>178.89999999999964</v>
      </c>
      <c r="AC21" s="12">
        <v>10</v>
      </c>
      <c r="AD21" s="11">
        <f t="shared" si="7"/>
        <v>188.89999999999964</v>
      </c>
      <c r="AE21" s="11">
        <f t="shared" si="8"/>
        <v>378.59999999999945</v>
      </c>
      <c r="AF21" s="3">
        <v>0</v>
      </c>
      <c r="AG21">
        <v>7</v>
      </c>
      <c r="AH21">
        <v>42</v>
      </c>
    </row>
    <row r="22" spans="1:32" ht="12.75">
      <c r="A22" s="2"/>
      <c r="B22" s="9"/>
      <c r="C22" s="32" t="s">
        <v>30</v>
      </c>
      <c r="D22" s="15" t="s">
        <v>16</v>
      </c>
      <c r="E22" s="23">
        <v>42027</v>
      </c>
      <c r="F22" s="16" t="s">
        <v>226</v>
      </c>
      <c r="G22" s="15">
        <v>95</v>
      </c>
      <c r="H22" s="15">
        <v>2</v>
      </c>
      <c r="I22" s="16" t="s">
        <v>219</v>
      </c>
      <c r="J22" s="11">
        <v>0</v>
      </c>
      <c r="K22" s="11">
        <v>0</v>
      </c>
      <c r="L22" s="11">
        <f t="shared" si="0"/>
        <v>0</v>
      </c>
      <c r="M22" s="11"/>
      <c r="N22" s="11"/>
      <c r="O22" s="11"/>
      <c r="P22" s="11">
        <f t="shared" si="1"/>
        <v>0</v>
      </c>
      <c r="Q22" s="11" t="s">
        <v>283</v>
      </c>
      <c r="R22" s="12">
        <v>999</v>
      </c>
      <c r="S22" s="11" t="s">
        <v>283</v>
      </c>
      <c r="T22" s="11"/>
      <c r="U22" s="11"/>
      <c r="V22" s="11"/>
      <c r="W22" s="11">
        <f t="shared" si="4"/>
        <v>0</v>
      </c>
      <c r="X22" s="11"/>
      <c r="Y22" s="11"/>
      <c r="Z22" s="11"/>
      <c r="AA22" s="11">
        <f t="shared" si="5"/>
        <v>0</v>
      </c>
      <c r="AB22" s="11" t="s">
        <v>283</v>
      </c>
      <c r="AC22" s="12">
        <v>999</v>
      </c>
      <c r="AD22" s="11" t="s">
        <v>283</v>
      </c>
      <c r="AE22" s="11" t="s">
        <v>283</v>
      </c>
      <c r="AF22" s="3"/>
    </row>
    <row r="38" spans="18:31" ht="12.75">
      <c r="R38" s="14"/>
      <c r="AA38" s="14"/>
      <c r="AE38"/>
    </row>
    <row r="39" spans="18:31" ht="12.75">
      <c r="R39" s="14"/>
      <c r="AA39" s="14"/>
      <c r="AE39"/>
    </row>
    <row r="40" spans="18:31" ht="12.75">
      <c r="R40" s="14"/>
      <c r="AA40" s="14"/>
      <c r="AE40"/>
    </row>
    <row r="41" spans="18:31" ht="12.75">
      <c r="R41" s="14"/>
      <c r="AA41" s="14"/>
      <c r="AE41"/>
    </row>
    <row r="42" spans="18:31" ht="12.75">
      <c r="R42" s="14"/>
      <c r="AA42" s="14"/>
      <c r="AE42"/>
    </row>
    <row r="43" spans="18:31" ht="12.75">
      <c r="R43" s="14"/>
      <c r="AA43" s="14"/>
      <c r="AE43"/>
    </row>
    <row r="44" spans="18:31" ht="12.75">
      <c r="R44" s="14"/>
      <c r="AA44" s="14"/>
      <c r="AE44"/>
    </row>
    <row r="45" spans="18:31" ht="12.75">
      <c r="R45" s="14"/>
      <c r="AA45" s="14"/>
      <c r="AE45"/>
    </row>
    <row r="46" spans="18:31" ht="12.75">
      <c r="R46" s="14"/>
      <c r="AA46" s="14"/>
      <c r="AE46"/>
    </row>
    <row r="47" spans="18:31" ht="12.75">
      <c r="R47" s="14"/>
      <c r="AA47" s="14"/>
      <c r="AE47"/>
    </row>
    <row r="48" spans="18:31" ht="12.75">
      <c r="R48" s="14"/>
      <c r="AA48" s="14"/>
      <c r="AE48"/>
    </row>
    <row r="49" spans="18:31" ht="12.75">
      <c r="R49" s="14"/>
      <c r="AA49" s="14"/>
      <c r="AE49"/>
    </row>
    <row r="50" spans="18:31" ht="12.75">
      <c r="R50" s="14"/>
      <c r="AA50" s="14"/>
      <c r="AE50"/>
    </row>
    <row r="51" spans="18:31" ht="12.75">
      <c r="R51" s="14"/>
      <c r="AA51" s="14"/>
      <c r="AE51"/>
    </row>
    <row r="52" spans="18:31" ht="12.75">
      <c r="R52" s="14"/>
      <c r="AA52" s="14"/>
      <c r="AE52"/>
    </row>
    <row r="53" spans="18:31" ht="12.75">
      <c r="R53" s="14"/>
      <c r="AA53" s="14"/>
      <c r="AE53"/>
    </row>
    <row r="54" spans="27:31" ht="12.75">
      <c r="AA54" s="14"/>
      <c r="AE54"/>
    </row>
    <row r="55" spans="27:31" ht="12.75">
      <c r="AA55" s="14"/>
      <c r="AE55"/>
    </row>
    <row r="56" spans="27:31" ht="12.75">
      <c r="AA56" s="14"/>
      <c r="AE56"/>
    </row>
    <row r="57" spans="27:31" ht="12.75">
      <c r="AA57" s="14"/>
      <c r="AE57"/>
    </row>
    <row r="58" spans="27:31" ht="12.75">
      <c r="AA58" s="14"/>
      <c r="AE58"/>
    </row>
    <row r="59" spans="27:31" ht="12.75">
      <c r="AA59" s="14"/>
      <c r="AE59"/>
    </row>
    <row r="60" spans="27:31" ht="12.75">
      <c r="AA60" s="14"/>
      <c r="AE60"/>
    </row>
    <row r="61" spans="27:31" ht="12.75">
      <c r="AA61" s="14"/>
      <c r="AE61"/>
    </row>
    <row r="62" spans="27:31" ht="12.75">
      <c r="AA62" s="14"/>
      <c r="AE62"/>
    </row>
    <row r="63" spans="27:31" ht="12.75">
      <c r="AA63" s="14"/>
      <c r="AE63"/>
    </row>
    <row r="64" spans="27:31" ht="12.75">
      <c r="AA64" s="14"/>
      <c r="AE64"/>
    </row>
    <row r="65" spans="27:31" ht="12.75">
      <c r="AA65" s="14"/>
      <c r="AE65"/>
    </row>
    <row r="66" spans="27:31" ht="12.75">
      <c r="AA66" s="14"/>
      <c r="AE66"/>
    </row>
    <row r="67" spans="27:31" ht="12.75">
      <c r="AA67" s="14"/>
      <c r="AE67"/>
    </row>
    <row r="68" spans="27:31" ht="12.75">
      <c r="AA68" s="14"/>
      <c r="AE68"/>
    </row>
    <row r="69" spans="27:31" ht="12.75">
      <c r="AA69" s="14"/>
      <c r="AE69"/>
    </row>
    <row r="70" spans="27:31" ht="12.75">
      <c r="AA70" s="14"/>
      <c r="AE70"/>
    </row>
    <row r="71" spans="27:31" ht="12.75">
      <c r="AA71" s="14"/>
      <c r="AE71"/>
    </row>
    <row r="72" spans="27:31" ht="12.75">
      <c r="AA72" s="14"/>
      <c r="AE72"/>
    </row>
    <row r="73" spans="27:31" ht="12.75">
      <c r="AA73" s="14"/>
      <c r="AE73"/>
    </row>
    <row r="74" spans="27:31" ht="12.75">
      <c r="AA74" s="14"/>
      <c r="AE74"/>
    </row>
    <row r="75" spans="27:31" ht="12.75">
      <c r="AA75" s="14"/>
      <c r="AE75"/>
    </row>
    <row r="76" spans="27:31" ht="12.75">
      <c r="AA76" s="14"/>
      <c r="AE76"/>
    </row>
    <row r="77" spans="27:31" ht="12.75">
      <c r="AA77" s="14"/>
      <c r="AE77"/>
    </row>
    <row r="78" spans="27:31" ht="12.75">
      <c r="AA78" s="14"/>
      <c r="AE78"/>
    </row>
    <row r="79" spans="27:31" ht="12.75">
      <c r="AA79" s="14"/>
      <c r="AE79"/>
    </row>
    <row r="80" spans="27:31" ht="12.75">
      <c r="AA80" s="14"/>
      <c r="AE80"/>
    </row>
    <row r="81" spans="27:31" ht="12.75">
      <c r="AA81" s="14"/>
      <c r="AE81"/>
    </row>
    <row r="82" spans="27:31" ht="12.75">
      <c r="AA82" s="14"/>
      <c r="AE82"/>
    </row>
    <row r="83" spans="27:31" ht="12.75">
      <c r="AA83" s="14"/>
      <c r="AE83"/>
    </row>
    <row r="84" spans="27:31" ht="12.75">
      <c r="AA84" s="14"/>
      <c r="AE84"/>
    </row>
    <row r="85" spans="27:31" ht="12.75">
      <c r="AA85" s="14"/>
      <c r="AE85"/>
    </row>
    <row r="86" spans="27:31" ht="12.75">
      <c r="AA86" s="14"/>
      <c r="AE86"/>
    </row>
    <row r="87" spans="27:31" ht="12.75">
      <c r="AA87" s="14"/>
      <c r="AE87"/>
    </row>
    <row r="88" spans="27:31" ht="12.75">
      <c r="AA88" s="14"/>
      <c r="AE88"/>
    </row>
    <row r="89" spans="27:31" ht="12.75">
      <c r="AA89" s="14"/>
      <c r="AE89"/>
    </row>
    <row r="90" spans="27:31" ht="12.75">
      <c r="AA90" s="14"/>
      <c r="AE90"/>
    </row>
    <row r="91" spans="27:31" ht="12.75">
      <c r="AA91" s="14"/>
      <c r="AE91"/>
    </row>
    <row r="92" spans="27:31" ht="12.75">
      <c r="AA92" s="14"/>
      <c r="AE92"/>
    </row>
    <row r="93" spans="27:31" ht="12.75">
      <c r="AA93" s="14"/>
      <c r="AE93"/>
    </row>
    <row r="94" spans="27:31" ht="12.75">
      <c r="AA94" s="14"/>
      <c r="AE94"/>
    </row>
    <row r="95" spans="27:31" ht="12.75">
      <c r="AA95" s="14"/>
      <c r="AE95"/>
    </row>
    <row r="96" spans="27:31" ht="12.75">
      <c r="AA96" s="14"/>
      <c r="AE96"/>
    </row>
    <row r="97" spans="27:31" ht="12.75">
      <c r="AA97" s="14"/>
      <c r="AE97"/>
    </row>
    <row r="98" spans="27:31" ht="12.75">
      <c r="AA98" s="14"/>
      <c r="AE98"/>
    </row>
    <row r="99" spans="27:31" ht="12.75">
      <c r="AA99" s="14"/>
      <c r="AE99"/>
    </row>
    <row r="100" spans="27:31" ht="12.75">
      <c r="AA100" s="14"/>
      <c r="AE100"/>
    </row>
    <row r="101" spans="27:31" ht="12.75">
      <c r="AA101" s="14"/>
      <c r="AE101"/>
    </row>
    <row r="102" spans="27:31" ht="12.75">
      <c r="AA102" s="14"/>
      <c r="AE102"/>
    </row>
    <row r="103" spans="27:31" ht="12.75">
      <c r="AA103" s="14"/>
      <c r="AE103"/>
    </row>
    <row r="104" spans="27:31" ht="12.75">
      <c r="AA104" s="14"/>
      <c r="AE104"/>
    </row>
    <row r="105" spans="27:31" ht="12.75">
      <c r="AA105" s="14"/>
      <c r="AE105"/>
    </row>
    <row r="106" spans="27:31" ht="12.75">
      <c r="AA106" s="14"/>
      <c r="AE106"/>
    </row>
    <row r="107" spans="27:31" ht="12.75">
      <c r="AA107" s="14"/>
      <c r="AE107"/>
    </row>
    <row r="108" spans="27:31" ht="12.75">
      <c r="AA108" s="14"/>
      <c r="AE108"/>
    </row>
    <row r="109" spans="27:31" ht="12.75">
      <c r="AA109" s="14"/>
      <c r="AE109"/>
    </row>
    <row r="110" spans="27:31" ht="12.75">
      <c r="AA110" s="14"/>
      <c r="AE110"/>
    </row>
    <row r="111" spans="27:31" ht="12.75">
      <c r="AA111" s="14"/>
      <c r="AE111"/>
    </row>
    <row r="112" spans="27:31" ht="12.75">
      <c r="AA112" s="14"/>
      <c r="AE112"/>
    </row>
    <row r="113" spans="27:31" ht="12.75">
      <c r="AA113" s="14"/>
      <c r="AE113"/>
    </row>
    <row r="114" spans="27:31" ht="12.75">
      <c r="AA114" s="14"/>
      <c r="AE114"/>
    </row>
    <row r="115" spans="27:31" ht="12.75">
      <c r="AA115" s="14"/>
      <c r="AE115"/>
    </row>
    <row r="116" spans="27:31" ht="12.75">
      <c r="AA116" s="14"/>
      <c r="AE116"/>
    </row>
    <row r="117" spans="27:31" ht="12.75">
      <c r="AA117" s="14"/>
      <c r="AE117"/>
    </row>
    <row r="118" spans="27:31" ht="12.75">
      <c r="AA118" s="14"/>
      <c r="AE118"/>
    </row>
    <row r="119" spans="27:31" ht="12.75">
      <c r="AA119" s="14"/>
      <c r="AE119"/>
    </row>
    <row r="120" spans="27:31" ht="12.75">
      <c r="AA120" s="14"/>
      <c r="AE120"/>
    </row>
    <row r="121" spans="27:31" ht="12.75">
      <c r="AA121" s="14"/>
      <c r="AE121"/>
    </row>
    <row r="122" spans="27:31" ht="12.75">
      <c r="AA122" s="14"/>
      <c r="AE122"/>
    </row>
    <row r="123" spans="27:31" ht="12.75">
      <c r="AA123" s="14"/>
      <c r="AE123"/>
    </row>
    <row r="124" spans="27:31" ht="12.75">
      <c r="AA124" s="14"/>
      <c r="AE124"/>
    </row>
    <row r="125" spans="27:31" ht="12.75">
      <c r="AA125" s="14"/>
      <c r="AE125"/>
    </row>
    <row r="126" spans="27:31" ht="12.75">
      <c r="AA126" s="14"/>
      <c r="AE126"/>
    </row>
    <row r="127" spans="27:31" ht="12.75">
      <c r="AA127" s="14"/>
      <c r="AE127"/>
    </row>
    <row r="128" spans="27:31" ht="12.75">
      <c r="AA128" s="14"/>
      <c r="AE128"/>
    </row>
    <row r="129" spans="27:31" ht="12.75">
      <c r="AA129" s="14"/>
      <c r="AE129"/>
    </row>
    <row r="130" spans="27:31" ht="12.75">
      <c r="AA130" s="14"/>
      <c r="AE130"/>
    </row>
    <row r="131" spans="27:31" ht="12.75">
      <c r="AA131" s="14"/>
      <c r="AE131"/>
    </row>
    <row r="132" spans="27:31" ht="12.75">
      <c r="AA132" s="14"/>
      <c r="AE132"/>
    </row>
    <row r="133" spans="27:31" ht="12.75">
      <c r="AA133" s="14"/>
      <c r="AE133"/>
    </row>
    <row r="134" spans="27:31" ht="12.75">
      <c r="AA134" s="14"/>
      <c r="AE134"/>
    </row>
    <row r="135" spans="27:31" ht="12.75">
      <c r="AA135" s="14"/>
      <c r="AE135"/>
    </row>
    <row r="136" spans="27:31" ht="12.75">
      <c r="AA136" s="14"/>
      <c r="AE136"/>
    </row>
    <row r="137" spans="27:31" ht="12.75">
      <c r="AA137" s="14"/>
      <c r="AE137"/>
    </row>
    <row r="138" spans="27:31" ht="12.75">
      <c r="AA138" s="14"/>
      <c r="AE138"/>
    </row>
    <row r="139" spans="27:31" ht="12.75">
      <c r="AA139" s="14"/>
      <c r="AE139"/>
    </row>
    <row r="140" spans="27:31" ht="12.75">
      <c r="AA140" s="14"/>
      <c r="AE140"/>
    </row>
    <row r="141" spans="27:31" ht="12.75">
      <c r="AA141" s="14"/>
      <c r="AE141"/>
    </row>
    <row r="142" spans="27:31" ht="12.75">
      <c r="AA142" s="14"/>
      <c r="AE142"/>
    </row>
    <row r="143" spans="27:31" ht="12.75">
      <c r="AA143" s="14"/>
      <c r="AE143"/>
    </row>
    <row r="144" spans="27:31" ht="12.75">
      <c r="AA144" s="14"/>
      <c r="AE144"/>
    </row>
    <row r="145" spans="27:31" ht="12.75">
      <c r="AA145" s="14"/>
      <c r="AE145"/>
    </row>
    <row r="146" spans="27:31" ht="12.75">
      <c r="AA146" s="14"/>
      <c r="AE146"/>
    </row>
    <row r="147" spans="27:31" ht="12.75">
      <c r="AA147" s="14"/>
      <c r="AE147"/>
    </row>
    <row r="148" spans="27:31" ht="12.75">
      <c r="AA148" s="14"/>
      <c r="AE148"/>
    </row>
    <row r="149" spans="27:31" ht="12.75">
      <c r="AA149" s="14"/>
      <c r="AE149"/>
    </row>
    <row r="150" spans="27:31" ht="12.75">
      <c r="AA150" s="14"/>
      <c r="AE150"/>
    </row>
    <row r="151" spans="27:31" ht="12.75">
      <c r="AA151" s="14"/>
      <c r="AE151"/>
    </row>
    <row r="152" spans="27:31" ht="12.75">
      <c r="AA152" s="14"/>
      <c r="AE152"/>
    </row>
    <row r="153" spans="27:31" ht="12.75">
      <c r="AA153" s="14"/>
      <c r="AE153"/>
    </row>
    <row r="154" spans="27:31" ht="12.75">
      <c r="AA154" s="14"/>
      <c r="AE154"/>
    </row>
    <row r="155" spans="27:31" ht="12.75">
      <c r="AA155" s="14"/>
      <c r="AE155"/>
    </row>
    <row r="156" spans="27:31" ht="12.75">
      <c r="AA156" s="14"/>
      <c r="AE156"/>
    </row>
    <row r="157" spans="27:31" ht="12.75">
      <c r="AA157" s="14"/>
      <c r="AE157"/>
    </row>
    <row r="158" spans="27:31" ht="12.75">
      <c r="AA158" s="14"/>
      <c r="AE158"/>
    </row>
    <row r="159" spans="27:31" ht="12.75">
      <c r="AA159" s="14"/>
      <c r="AE159"/>
    </row>
    <row r="160" spans="27:31" ht="12.75">
      <c r="AA160" s="14"/>
      <c r="AE160"/>
    </row>
    <row r="161" spans="27:31" ht="12.75">
      <c r="AA161" s="14"/>
      <c r="AE161"/>
    </row>
    <row r="162" spans="27:31" ht="12.75">
      <c r="AA162" s="14"/>
      <c r="AE162"/>
    </row>
    <row r="163" spans="27:31" ht="12.75">
      <c r="AA163" s="14"/>
      <c r="AE163"/>
    </row>
    <row r="164" spans="27:31" ht="12.75">
      <c r="AA164" s="14"/>
      <c r="AE164"/>
    </row>
    <row r="165" spans="27:31" ht="12.75">
      <c r="AA165" s="14"/>
      <c r="AE165"/>
    </row>
    <row r="166" spans="27:31" ht="12.75">
      <c r="AA166" s="14"/>
      <c r="AE166"/>
    </row>
    <row r="167" spans="27:31" ht="12.75">
      <c r="AA167" s="14"/>
      <c r="AE167"/>
    </row>
    <row r="168" spans="27:31" ht="12.75">
      <c r="AA168" s="14"/>
      <c r="AE168"/>
    </row>
    <row r="169" spans="27:31" ht="12.75">
      <c r="AA169" s="14"/>
      <c r="AE169"/>
    </row>
    <row r="170" spans="27:31" ht="12.75">
      <c r="AA170" s="14"/>
      <c r="AE170"/>
    </row>
    <row r="171" spans="27:31" ht="12.75">
      <c r="AA171" s="14"/>
      <c r="AE171"/>
    </row>
    <row r="172" spans="27:31" ht="12.75">
      <c r="AA172" s="14"/>
      <c r="AE172"/>
    </row>
    <row r="173" spans="27:31" ht="12.75">
      <c r="AA173" s="14"/>
      <c r="AE173"/>
    </row>
    <row r="174" spans="27:31" ht="12.75">
      <c r="AA174" s="14"/>
      <c r="AE174"/>
    </row>
    <row r="175" spans="27:31" ht="12.75">
      <c r="AA175" s="14"/>
      <c r="AE175"/>
    </row>
    <row r="176" spans="27:31" ht="12.75">
      <c r="AA176" s="14"/>
      <c r="AE176"/>
    </row>
    <row r="177" spans="27:31" ht="12.75">
      <c r="AA177" s="14"/>
      <c r="AE177"/>
    </row>
    <row r="178" spans="27:31" ht="12.75">
      <c r="AA178" s="14"/>
      <c r="AE178"/>
    </row>
    <row r="179" spans="27:31" ht="12.75">
      <c r="AA179" s="14"/>
      <c r="AE179"/>
    </row>
    <row r="180" spans="27:31" ht="12.75">
      <c r="AA180" s="14"/>
      <c r="AE180"/>
    </row>
    <row r="181" spans="27:31" ht="12.75">
      <c r="AA181" s="14"/>
      <c r="AE181"/>
    </row>
    <row r="182" spans="27:31" ht="12.75">
      <c r="AA182" s="14"/>
      <c r="AE182"/>
    </row>
    <row r="183" spans="27:31" ht="12.75">
      <c r="AA183" s="14"/>
      <c r="AE183"/>
    </row>
    <row r="184" spans="27:31" ht="12.75">
      <c r="AA184" s="14"/>
      <c r="AE184"/>
    </row>
    <row r="185" spans="27:31" ht="12.75">
      <c r="AA185" s="14"/>
      <c r="AE185"/>
    </row>
    <row r="186" spans="27:31" ht="12.75">
      <c r="AA186" s="14"/>
      <c r="AE186"/>
    </row>
    <row r="187" spans="27:31" ht="12.75">
      <c r="AA187" s="14"/>
      <c r="AE187"/>
    </row>
    <row r="188" spans="27:31" ht="12.75">
      <c r="AA188" s="14"/>
      <c r="AE188"/>
    </row>
    <row r="189" spans="27:31" ht="12.75">
      <c r="AA189" s="14"/>
      <c r="AE189"/>
    </row>
    <row r="190" spans="27:31" ht="12.75">
      <c r="AA190" s="14"/>
      <c r="AE190"/>
    </row>
    <row r="191" spans="27:31" ht="12.75">
      <c r="AA191" s="14"/>
      <c r="AE191"/>
    </row>
    <row r="192" spans="27:31" ht="12.75">
      <c r="AA192" s="14"/>
      <c r="AE192"/>
    </row>
    <row r="193" spans="27:31" ht="12.75">
      <c r="AA193" s="14"/>
      <c r="AE193"/>
    </row>
    <row r="194" spans="27:31" ht="12.75">
      <c r="AA194" s="14"/>
      <c r="AE194"/>
    </row>
    <row r="195" spans="27:31" ht="12.75">
      <c r="AA195" s="14"/>
      <c r="AE195"/>
    </row>
    <row r="196" spans="27:31" ht="12.75">
      <c r="AA196" s="14"/>
      <c r="AE196"/>
    </row>
    <row r="197" spans="27:31" ht="12.75">
      <c r="AA197" s="14"/>
      <c r="AE197"/>
    </row>
    <row r="198" spans="27:31" ht="12.75">
      <c r="AA198" s="14"/>
      <c r="AE198"/>
    </row>
    <row r="199" spans="27:31" ht="12.75">
      <c r="AA199" s="14"/>
      <c r="AE199"/>
    </row>
    <row r="200" spans="27:31" ht="12.75">
      <c r="AA200" s="14"/>
      <c r="AE200"/>
    </row>
    <row r="201" spans="27:31" ht="12.75">
      <c r="AA201" s="14"/>
      <c r="AE201"/>
    </row>
    <row r="202" spans="27:31" ht="12.75">
      <c r="AA202" s="14"/>
      <c r="AE202"/>
    </row>
    <row r="203" spans="27:31" ht="12.75">
      <c r="AA203" s="14"/>
      <c r="AE203"/>
    </row>
    <row r="204" spans="27:31" ht="12.75">
      <c r="AA204" s="14"/>
      <c r="AE204"/>
    </row>
    <row r="205" spans="27:31" ht="12.75">
      <c r="AA205" s="14"/>
      <c r="AE205"/>
    </row>
    <row r="206" spans="27:31" ht="12.75">
      <c r="AA206" s="14"/>
      <c r="AE206"/>
    </row>
    <row r="207" spans="27:31" ht="12.75">
      <c r="AA207" s="14"/>
      <c r="AE207"/>
    </row>
    <row r="208" spans="27:31" ht="12.75">
      <c r="AA208" s="14"/>
      <c r="AE208"/>
    </row>
    <row r="209" spans="27:31" ht="12.75">
      <c r="AA209" s="14"/>
      <c r="AE209"/>
    </row>
    <row r="210" spans="27:31" ht="12.75">
      <c r="AA210" s="14"/>
      <c r="AE210"/>
    </row>
    <row r="211" spans="27:31" ht="12.75">
      <c r="AA211" s="14"/>
      <c r="AE211"/>
    </row>
    <row r="212" spans="27:31" ht="12.75">
      <c r="AA212" s="14"/>
      <c r="AE212"/>
    </row>
    <row r="213" spans="27:31" ht="12.75">
      <c r="AA213" s="14"/>
      <c r="AE213"/>
    </row>
    <row r="214" spans="27:31" ht="12.75">
      <c r="AA214" s="14"/>
      <c r="AE214"/>
    </row>
    <row r="215" spans="27:31" ht="12.75">
      <c r="AA215" s="14"/>
      <c r="AE215"/>
    </row>
    <row r="216" spans="27:31" ht="12.75">
      <c r="AA216" s="14"/>
      <c r="AE216"/>
    </row>
    <row r="217" spans="27:31" ht="12.75">
      <c r="AA217" s="14"/>
      <c r="AE217"/>
    </row>
    <row r="218" spans="27:31" ht="12.75">
      <c r="AA218" s="14"/>
      <c r="AE218"/>
    </row>
    <row r="219" spans="27:31" ht="12.75">
      <c r="AA219" s="14"/>
      <c r="AE219"/>
    </row>
    <row r="220" spans="27:31" ht="12.75">
      <c r="AA220" s="14"/>
      <c r="AE220"/>
    </row>
    <row r="221" spans="27:31" ht="12.75">
      <c r="AA221" s="14"/>
      <c r="AE221"/>
    </row>
    <row r="222" spans="27:31" ht="12.75">
      <c r="AA222" s="14"/>
      <c r="AE222"/>
    </row>
    <row r="223" spans="27:31" ht="12.75">
      <c r="AA223" s="14"/>
      <c r="AE223"/>
    </row>
    <row r="224" spans="27:31" ht="12.75">
      <c r="AA224" s="14"/>
      <c r="AE224"/>
    </row>
    <row r="225" spans="27:31" ht="12.75">
      <c r="AA225" s="14"/>
      <c r="AE225"/>
    </row>
    <row r="226" spans="27:31" ht="12.75">
      <c r="AA226" s="14"/>
      <c r="AE226"/>
    </row>
    <row r="227" spans="27:31" ht="12.75">
      <c r="AA227" s="14"/>
      <c r="AE227"/>
    </row>
    <row r="228" spans="27:31" ht="12.75">
      <c r="AA228" s="14"/>
      <c r="AE228"/>
    </row>
    <row r="229" spans="27:31" ht="12.75">
      <c r="AA229" s="14"/>
      <c r="AE229"/>
    </row>
    <row r="230" spans="27:31" ht="12.75">
      <c r="AA230" s="14"/>
      <c r="AE230"/>
    </row>
    <row r="231" spans="27:31" ht="12.75">
      <c r="AA231" s="14"/>
      <c r="AE231"/>
    </row>
    <row r="232" spans="27:31" ht="12.75">
      <c r="AA232" s="14"/>
      <c r="AE232"/>
    </row>
    <row r="233" spans="27:31" ht="12.75">
      <c r="AA233" s="14"/>
      <c r="AE233"/>
    </row>
    <row r="234" spans="27:31" ht="12.75">
      <c r="AA234" s="14"/>
      <c r="AE234"/>
    </row>
    <row r="235" spans="27:31" ht="12.75">
      <c r="AA235" s="14"/>
      <c r="AE235"/>
    </row>
    <row r="236" spans="27:31" ht="12.75">
      <c r="AA236" s="14"/>
      <c r="AE236"/>
    </row>
    <row r="237" spans="27:31" ht="12.75">
      <c r="AA237" s="14"/>
      <c r="AE237"/>
    </row>
    <row r="238" spans="27:31" ht="12.75">
      <c r="AA238" s="14"/>
      <c r="AE238"/>
    </row>
    <row r="239" spans="27:31" ht="12.75">
      <c r="AA239" s="14"/>
      <c r="AE239"/>
    </row>
    <row r="240" spans="27:31" ht="12.75">
      <c r="AA240" s="14"/>
      <c r="AE240"/>
    </row>
    <row r="241" spans="27:31" ht="12.75">
      <c r="AA241" s="14"/>
      <c r="AE241"/>
    </row>
    <row r="242" spans="27:31" ht="12.75">
      <c r="AA242" s="14"/>
      <c r="AE242"/>
    </row>
    <row r="243" spans="27:31" ht="12.75">
      <c r="AA243" s="14"/>
      <c r="AE243"/>
    </row>
    <row r="244" spans="27:31" ht="12.75">
      <c r="AA244" s="14"/>
      <c r="AE244"/>
    </row>
    <row r="245" spans="27:31" ht="12.75">
      <c r="AA245" s="14"/>
      <c r="AE245"/>
    </row>
    <row r="246" spans="27:31" ht="12.75">
      <c r="AA246" s="14"/>
      <c r="AE246"/>
    </row>
    <row r="247" spans="27:31" ht="12.75">
      <c r="AA247" s="14"/>
      <c r="AE247"/>
    </row>
    <row r="248" spans="27:31" ht="12.75">
      <c r="AA248" s="14"/>
      <c r="AE248"/>
    </row>
    <row r="249" spans="27:31" ht="12.75">
      <c r="AA249" s="14"/>
      <c r="AE249"/>
    </row>
    <row r="250" spans="27:31" ht="12.75">
      <c r="AA250" s="14"/>
      <c r="AE250"/>
    </row>
    <row r="251" spans="27:31" ht="12.75">
      <c r="AA251" s="14"/>
      <c r="AE251"/>
    </row>
    <row r="252" spans="27:31" ht="12.75">
      <c r="AA252" s="14"/>
      <c r="AE252"/>
    </row>
    <row r="253" spans="27:31" ht="12.75">
      <c r="AA253" s="14"/>
      <c r="AE253"/>
    </row>
    <row r="254" spans="27:31" ht="12.75">
      <c r="AA254" s="14"/>
      <c r="AE254"/>
    </row>
    <row r="255" spans="27:31" ht="12.75">
      <c r="AA255" s="14"/>
      <c r="AE255"/>
    </row>
    <row r="256" spans="27:31" ht="12.75">
      <c r="AA256" s="14"/>
      <c r="AE256"/>
    </row>
    <row r="257" spans="27:31" ht="12.75">
      <c r="AA257" s="14"/>
      <c r="AE257"/>
    </row>
    <row r="258" spans="27:31" ht="12.75">
      <c r="AA258" s="14"/>
      <c r="AE258"/>
    </row>
    <row r="259" spans="27:31" ht="12.75">
      <c r="AA259" s="14"/>
      <c r="AE259"/>
    </row>
    <row r="260" spans="27:31" ht="12.75">
      <c r="AA260" s="14"/>
      <c r="AE260"/>
    </row>
    <row r="261" spans="27:31" ht="12.75">
      <c r="AA261" s="14"/>
      <c r="AE261"/>
    </row>
    <row r="262" spans="27:31" ht="12.75">
      <c r="AA262" s="14"/>
      <c r="AE262"/>
    </row>
    <row r="263" spans="27:31" ht="12.75">
      <c r="AA263" s="14"/>
      <c r="AE263"/>
    </row>
    <row r="264" spans="27:31" ht="12.75">
      <c r="AA264" s="14"/>
      <c r="AE264"/>
    </row>
    <row r="265" spans="27:31" ht="12.75">
      <c r="AA265" s="14"/>
      <c r="AE265"/>
    </row>
    <row r="266" spans="27:31" ht="12.75">
      <c r="AA266" s="14"/>
      <c r="AE266"/>
    </row>
    <row r="267" spans="27:31" ht="12.75">
      <c r="AA267" s="14"/>
      <c r="AE267"/>
    </row>
    <row r="268" spans="27:31" ht="12.75">
      <c r="AA268" s="14"/>
      <c r="AE268"/>
    </row>
    <row r="269" spans="27:31" ht="12.75">
      <c r="AA269" s="14"/>
      <c r="AE269"/>
    </row>
    <row r="270" spans="27:31" ht="12.75">
      <c r="AA270" s="14"/>
      <c r="AE270"/>
    </row>
    <row r="271" spans="27:31" ht="12.75">
      <c r="AA271" s="14"/>
      <c r="AE271"/>
    </row>
    <row r="272" spans="27:31" ht="12.75">
      <c r="AA272" s="14"/>
      <c r="AE272"/>
    </row>
    <row r="273" spans="27:31" ht="12.75">
      <c r="AA273" s="14"/>
      <c r="AE273"/>
    </row>
    <row r="274" spans="27:31" ht="12.75">
      <c r="AA274" s="14"/>
      <c r="AE274"/>
    </row>
    <row r="275" spans="27:31" ht="12.75">
      <c r="AA275" s="14"/>
      <c r="AE275"/>
    </row>
    <row r="276" spans="27:31" ht="12.75">
      <c r="AA276" s="14"/>
      <c r="AE276"/>
    </row>
    <row r="277" spans="27:31" ht="12.75">
      <c r="AA277" s="14"/>
      <c r="AE277"/>
    </row>
    <row r="278" spans="27:31" ht="12.75">
      <c r="AA278" s="14"/>
      <c r="AE278"/>
    </row>
    <row r="279" spans="27:31" ht="12.75">
      <c r="AA279" s="14"/>
      <c r="AE279"/>
    </row>
    <row r="280" spans="27:31" ht="12.75">
      <c r="AA280" s="14"/>
      <c r="AE280"/>
    </row>
    <row r="281" spans="27:31" ht="12.75">
      <c r="AA281" s="14"/>
      <c r="AE281"/>
    </row>
    <row r="282" spans="27:31" ht="12.75">
      <c r="AA282" s="14"/>
      <c r="AE282"/>
    </row>
    <row r="283" spans="27:31" ht="12.75">
      <c r="AA283" s="14"/>
      <c r="AE283"/>
    </row>
    <row r="284" spans="27:31" ht="12.75">
      <c r="AA284" s="14"/>
      <c r="AE284"/>
    </row>
    <row r="285" spans="27:31" ht="12.75">
      <c r="AA285" s="14"/>
      <c r="AE285"/>
    </row>
    <row r="286" spans="27:31" ht="12.75">
      <c r="AA286" s="14"/>
      <c r="AE286"/>
    </row>
    <row r="287" spans="27:31" ht="12.75">
      <c r="AA287" s="14"/>
      <c r="AE287"/>
    </row>
    <row r="288" spans="27:31" ht="12.75">
      <c r="AA288" s="14"/>
      <c r="AE288"/>
    </row>
    <row r="289" spans="27:31" ht="12.75">
      <c r="AA289" s="14"/>
      <c r="AE289"/>
    </row>
    <row r="290" spans="27:31" ht="12.75">
      <c r="AA290" s="14"/>
      <c r="AE290"/>
    </row>
    <row r="291" spans="27:31" ht="12.75">
      <c r="AA291" s="14"/>
      <c r="AE291"/>
    </row>
    <row r="292" spans="27:31" ht="12.75">
      <c r="AA292" s="14"/>
      <c r="AE292"/>
    </row>
    <row r="293" spans="27:31" ht="12.75">
      <c r="AA293" s="14"/>
      <c r="AE293"/>
    </row>
    <row r="294" spans="27:31" ht="12.75">
      <c r="AA294" s="14"/>
      <c r="AE294"/>
    </row>
    <row r="295" spans="27:31" ht="12.75">
      <c r="AA295" s="14"/>
      <c r="AE295"/>
    </row>
    <row r="296" spans="27:31" ht="12.75">
      <c r="AA296" s="14"/>
      <c r="AE296"/>
    </row>
    <row r="297" spans="27:31" ht="12.75">
      <c r="AA297" s="14"/>
      <c r="AE297"/>
    </row>
    <row r="298" spans="27:31" ht="12.75">
      <c r="AA298" s="14"/>
      <c r="AE298"/>
    </row>
    <row r="299" spans="27:31" ht="12.75">
      <c r="AA299" s="14"/>
      <c r="AE299"/>
    </row>
    <row r="300" spans="27:31" ht="12.75">
      <c r="AA300" s="14"/>
      <c r="AE300"/>
    </row>
    <row r="301" spans="27:31" ht="12.75">
      <c r="AA301" s="14"/>
      <c r="AE301"/>
    </row>
    <row r="302" spans="27:31" ht="12.75">
      <c r="AA302" s="14"/>
      <c r="AE302"/>
    </row>
    <row r="303" spans="27:31" ht="12.75">
      <c r="AA303" s="14"/>
      <c r="AE303"/>
    </row>
    <row r="304" spans="27:31" ht="12.75">
      <c r="AA304" s="14"/>
      <c r="AE304"/>
    </row>
    <row r="305" spans="27:31" ht="12.75">
      <c r="AA305" s="14"/>
      <c r="AE305"/>
    </row>
    <row r="306" spans="27:31" ht="12.75">
      <c r="AA306" s="14"/>
      <c r="AE306"/>
    </row>
    <row r="307" spans="27:31" ht="12.75">
      <c r="AA307" s="14"/>
      <c r="AE307"/>
    </row>
    <row r="308" spans="27:31" ht="12.75">
      <c r="AA308" s="14"/>
      <c r="AE308"/>
    </row>
    <row r="309" spans="27:31" ht="12.75">
      <c r="AA309" s="14"/>
      <c r="AE309"/>
    </row>
    <row r="310" spans="27:31" ht="12.75">
      <c r="AA310" s="14"/>
      <c r="AE310"/>
    </row>
    <row r="311" spans="27:31" ht="12.75">
      <c r="AA311" s="14"/>
      <c r="AE311"/>
    </row>
    <row r="312" spans="27:31" ht="12.75">
      <c r="AA312" s="14"/>
      <c r="AE312"/>
    </row>
    <row r="313" spans="27:31" ht="12.75">
      <c r="AA313" s="14"/>
      <c r="AE313"/>
    </row>
    <row r="314" spans="27:31" ht="12.75">
      <c r="AA314" s="14"/>
      <c r="AE314"/>
    </row>
    <row r="315" spans="27:31" ht="12.75">
      <c r="AA315" s="14"/>
      <c r="AE315"/>
    </row>
    <row r="316" spans="27:31" ht="12.75">
      <c r="AA316" s="14"/>
      <c r="AE316"/>
    </row>
    <row r="317" spans="27:31" ht="12.75">
      <c r="AA317" s="14"/>
      <c r="AE317"/>
    </row>
    <row r="318" spans="27:31" ht="12.75">
      <c r="AA318" s="14"/>
      <c r="AE318"/>
    </row>
    <row r="319" spans="27:31" ht="12.75">
      <c r="AA319" s="14"/>
      <c r="AE319"/>
    </row>
    <row r="320" spans="27:31" ht="12.75">
      <c r="AA320" s="14"/>
      <c r="AE320"/>
    </row>
    <row r="321" spans="27:31" ht="12.75">
      <c r="AA321" s="14"/>
      <c r="AE321"/>
    </row>
    <row r="322" spans="27:31" ht="12.75">
      <c r="AA322" s="14"/>
      <c r="AE322"/>
    </row>
    <row r="323" spans="27:31" ht="12.75">
      <c r="AA323" s="14"/>
      <c r="AE323"/>
    </row>
    <row r="324" spans="27:31" ht="12.75">
      <c r="AA324" s="14"/>
      <c r="AE324"/>
    </row>
    <row r="325" spans="27:31" ht="12.75">
      <c r="AA325" s="14"/>
      <c r="AE325"/>
    </row>
    <row r="326" spans="27:31" ht="12.75">
      <c r="AA326" s="14"/>
      <c r="AE326"/>
    </row>
    <row r="327" spans="27:31" ht="12.75">
      <c r="AA327" s="14"/>
      <c r="AE327"/>
    </row>
    <row r="328" spans="27:31" ht="12.75">
      <c r="AA328" s="14"/>
      <c r="AE328"/>
    </row>
    <row r="329" spans="27:31" ht="12.75">
      <c r="AA329" s="14"/>
      <c r="AE329"/>
    </row>
    <row r="330" spans="27:31" ht="12.75">
      <c r="AA330" s="14"/>
      <c r="AE330"/>
    </row>
    <row r="331" spans="27:31" ht="12.75">
      <c r="AA331" s="14"/>
      <c r="AE331"/>
    </row>
    <row r="332" spans="27:31" ht="12.75">
      <c r="AA332" s="14"/>
      <c r="AE332"/>
    </row>
    <row r="333" spans="27:31" ht="12.75">
      <c r="AA333" s="14"/>
      <c r="AE333"/>
    </row>
    <row r="334" spans="27:31" ht="12.75">
      <c r="AA334" s="14"/>
      <c r="AE334"/>
    </row>
    <row r="335" spans="27:31" ht="12.75">
      <c r="AA335" s="14"/>
      <c r="AE335"/>
    </row>
    <row r="336" spans="27:31" ht="12.75">
      <c r="AA336" s="14"/>
      <c r="AE336"/>
    </row>
    <row r="337" spans="27:31" ht="12.75">
      <c r="AA337" s="14"/>
      <c r="AE337"/>
    </row>
    <row r="338" spans="27:31" ht="12.75">
      <c r="AA338" s="14"/>
      <c r="AE338"/>
    </row>
    <row r="339" spans="27:31" ht="12.75">
      <c r="AA339" s="14"/>
      <c r="AE339"/>
    </row>
    <row r="340" spans="27:31" ht="12.75">
      <c r="AA340" s="14"/>
      <c r="AE340"/>
    </row>
    <row r="341" spans="27:31" ht="12.75">
      <c r="AA341" s="14"/>
      <c r="AE341"/>
    </row>
    <row r="342" spans="27:31" ht="12.75">
      <c r="AA342" s="14"/>
      <c r="AE342"/>
    </row>
    <row r="343" spans="27:31" ht="12.75">
      <c r="AA343" s="14"/>
      <c r="AE343"/>
    </row>
    <row r="344" spans="27:31" ht="12.75">
      <c r="AA344" s="14"/>
      <c r="AE344"/>
    </row>
    <row r="345" spans="27:31" ht="12.75">
      <c r="AA345" s="14"/>
      <c r="AE345"/>
    </row>
    <row r="346" spans="27:31" ht="12.75">
      <c r="AA346" s="14"/>
      <c r="AE346"/>
    </row>
    <row r="347" spans="27:31" ht="12.75">
      <c r="AA347" s="14"/>
      <c r="AE347"/>
    </row>
    <row r="348" spans="27:31" ht="12.75">
      <c r="AA348" s="14"/>
      <c r="AE348"/>
    </row>
    <row r="349" spans="27:31" ht="12.75">
      <c r="AA349" s="14"/>
      <c r="AE349"/>
    </row>
    <row r="350" spans="27:31" ht="12.75">
      <c r="AA350" s="14"/>
      <c r="AE350"/>
    </row>
    <row r="351" spans="27:31" ht="12.75">
      <c r="AA351" s="14"/>
      <c r="AE351"/>
    </row>
    <row r="352" spans="27:31" ht="12.75">
      <c r="AA352" s="14"/>
      <c r="AE352"/>
    </row>
    <row r="353" spans="27:31" ht="12.75">
      <c r="AA353" s="14"/>
      <c r="AE353"/>
    </row>
    <row r="354" spans="27:31" ht="12.75">
      <c r="AA354" s="14"/>
      <c r="AE354"/>
    </row>
    <row r="355" spans="27:31" ht="12.75">
      <c r="AA355" s="14"/>
      <c r="AE355"/>
    </row>
    <row r="356" spans="27:31" ht="12.75">
      <c r="AA356" s="14"/>
      <c r="AE356"/>
    </row>
    <row r="357" spans="27:31" ht="12.75">
      <c r="AA357" s="14"/>
      <c r="AE357"/>
    </row>
    <row r="358" spans="27:31" ht="12.75">
      <c r="AA358" s="14"/>
      <c r="AE358"/>
    </row>
    <row r="359" spans="27:31" ht="12.75">
      <c r="AA359" s="14"/>
      <c r="AE359"/>
    </row>
    <row r="360" spans="27:31" ht="12.75">
      <c r="AA360" s="14"/>
      <c r="AE360"/>
    </row>
    <row r="361" spans="27:31" ht="12.75">
      <c r="AA361" s="14"/>
      <c r="AE361"/>
    </row>
    <row r="362" spans="27:31" ht="12.75">
      <c r="AA362" s="14"/>
      <c r="AE362"/>
    </row>
    <row r="363" spans="27:31" ht="12.75">
      <c r="AA363" s="14"/>
      <c r="AE363"/>
    </row>
    <row r="364" spans="27:31" ht="12.75">
      <c r="AA364" s="14"/>
      <c r="AE364"/>
    </row>
    <row r="365" spans="27:31" ht="12.75">
      <c r="AA365" s="14"/>
      <c r="AE365"/>
    </row>
    <row r="366" spans="27:31" ht="12.75">
      <c r="AA366" s="14"/>
      <c r="AE366"/>
    </row>
    <row r="367" spans="27:31" ht="12.75">
      <c r="AA367" s="14"/>
      <c r="AE367"/>
    </row>
    <row r="368" spans="27:31" ht="12.75">
      <c r="AA368" s="14"/>
      <c r="AE368"/>
    </row>
    <row r="369" spans="27:31" ht="12.75">
      <c r="AA369" s="14"/>
      <c r="AE369"/>
    </row>
    <row r="370" spans="27:31" ht="12.75">
      <c r="AA370" s="14"/>
      <c r="AE370"/>
    </row>
    <row r="371" spans="27:31" ht="12.75">
      <c r="AA371" s="14"/>
      <c r="AE371"/>
    </row>
    <row r="372" spans="27:31" ht="12.75">
      <c r="AA372" s="14"/>
      <c r="AE372"/>
    </row>
  </sheetData>
  <sheetProtection/>
  <mergeCells count="4">
    <mergeCell ref="AE1:AE2"/>
    <mergeCell ref="AF1:AF2"/>
    <mergeCell ref="AG1:AG2"/>
    <mergeCell ref="AH1:AH2"/>
  </mergeCells>
  <printOptions horizontalCentered="1"/>
  <pageMargins left="0" right="0" top="0.3937007874015748" bottom="0.3937007874015748" header="0" footer="0"/>
  <pageSetup fitToHeight="1" fitToWidth="1" horizontalDpi="360" verticalDpi="360" orientation="landscape" paperSize="9" r:id="rId1"/>
  <headerFooter alignWithMargins="0">
    <oddHeader>&amp;CStružnická peřej 2007</oddHeader>
    <oddFooter>&amp;L&amp;P&amp;Cdatum konání 15.4.2007&amp;RK1Ž/1ZÁVOD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4.625" style="27" customWidth="1"/>
    <col min="2" max="2" width="5.875" style="27" customWidth="1"/>
    <col min="3" max="3" width="4.625" style="27" customWidth="1"/>
    <col min="4" max="4" width="20.125" style="27" customWidth="1"/>
    <col min="5" max="6" width="4.75390625" style="27" customWidth="1"/>
    <col min="7" max="7" width="26.125" style="27" customWidth="1"/>
    <col min="8" max="8" width="10.625" style="27" customWidth="1"/>
    <col min="9" max="16384" width="9.125" style="27" customWidth="1"/>
  </cols>
  <sheetData>
    <row r="1" spans="1:4" ht="21" customHeight="1">
      <c r="A1" s="30"/>
      <c r="B1" s="28" t="s">
        <v>111</v>
      </c>
      <c r="D1" s="27" t="s">
        <v>112</v>
      </c>
    </row>
    <row r="2" ht="21" customHeight="1">
      <c r="B2" s="28"/>
    </row>
    <row r="3" spans="1:7" ht="15" customHeight="1">
      <c r="A3" s="29" t="s">
        <v>91</v>
      </c>
      <c r="B3" s="31">
        <v>46043</v>
      </c>
      <c r="C3" s="29"/>
      <c r="D3" s="27" t="s">
        <v>51</v>
      </c>
      <c r="E3" s="29">
        <v>88</v>
      </c>
      <c r="F3" s="29" t="s">
        <v>141</v>
      </c>
      <c r="G3" s="27" t="s">
        <v>49</v>
      </c>
    </row>
    <row r="4" spans="1:8" ht="15.75" customHeight="1">
      <c r="A4" s="50" t="s">
        <v>92</v>
      </c>
      <c r="B4" s="21">
        <v>43045</v>
      </c>
      <c r="C4" s="50" t="s">
        <v>13</v>
      </c>
      <c r="D4" s="20" t="s">
        <v>18</v>
      </c>
      <c r="E4" s="50">
        <v>89</v>
      </c>
      <c r="F4" s="50" t="s">
        <v>141</v>
      </c>
      <c r="G4" s="45" t="s">
        <v>63</v>
      </c>
      <c r="H4" s="20"/>
    </row>
    <row r="5" spans="1:7" ht="12.75">
      <c r="A5" s="29" t="s">
        <v>93</v>
      </c>
      <c r="B5" s="31">
        <v>9019</v>
      </c>
      <c r="C5" s="29" t="s">
        <v>12</v>
      </c>
      <c r="D5" s="27" t="s">
        <v>20</v>
      </c>
      <c r="E5" s="29">
        <v>92</v>
      </c>
      <c r="F5" s="29" t="s">
        <v>141</v>
      </c>
      <c r="G5" s="27" t="s">
        <v>58</v>
      </c>
    </row>
    <row r="6" spans="1:7" ht="12.75">
      <c r="A6" s="50" t="s">
        <v>94</v>
      </c>
      <c r="B6" s="21">
        <v>49030</v>
      </c>
      <c r="C6" s="50" t="s">
        <v>12</v>
      </c>
      <c r="D6" s="20" t="s">
        <v>21</v>
      </c>
      <c r="E6" s="50">
        <v>92</v>
      </c>
      <c r="F6" s="50" t="s">
        <v>141</v>
      </c>
      <c r="G6" s="20" t="s">
        <v>17</v>
      </c>
    </row>
    <row r="7" spans="1:7" ht="12.75">
      <c r="A7" s="29" t="s">
        <v>95</v>
      </c>
      <c r="B7" s="31">
        <v>65021</v>
      </c>
      <c r="C7" s="29" t="s">
        <v>13</v>
      </c>
      <c r="D7" s="27" t="s">
        <v>164</v>
      </c>
      <c r="E7" s="29">
        <v>90</v>
      </c>
      <c r="F7" s="29">
        <v>2</v>
      </c>
      <c r="G7" s="27" t="s">
        <v>125</v>
      </c>
    </row>
    <row r="8" spans="1:7" ht="15" customHeight="1">
      <c r="A8" s="50" t="s">
        <v>96</v>
      </c>
      <c r="B8" s="31">
        <v>43021</v>
      </c>
      <c r="C8" s="29" t="s">
        <v>13</v>
      </c>
      <c r="D8" s="27" t="s">
        <v>19</v>
      </c>
      <c r="E8" s="29">
        <v>89</v>
      </c>
      <c r="F8" s="29">
        <v>2</v>
      </c>
      <c r="G8" s="24" t="s">
        <v>63</v>
      </c>
    </row>
    <row r="9" spans="1:7" ht="15" customHeight="1">
      <c r="A9" s="29" t="s">
        <v>97</v>
      </c>
      <c r="B9" s="20">
        <v>49035</v>
      </c>
      <c r="C9" s="50" t="s">
        <v>12</v>
      </c>
      <c r="D9" s="20" t="s">
        <v>165</v>
      </c>
      <c r="E9" s="50">
        <v>92</v>
      </c>
      <c r="F9" s="50">
        <v>2</v>
      </c>
      <c r="G9" s="20" t="s">
        <v>17</v>
      </c>
    </row>
    <row r="10" spans="1:8" ht="15" customHeight="1">
      <c r="A10" s="50" t="s">
        <v>98</v>
      </c>
      <c r="B10" s="21">
        <v>47013</v>
      </c>
      <c r="C10" s="50"/>
      <c r="D10" s="20" t="s">
        <v>85</v>
      </c>
      <c r="E10" s="50">
        <v>77</v>
      </c>
      <c r="F10" s="50">
        <v>3</v>
      </c>
      <c r="G10" s="20" t="s">
        <v>78</v>
      </c>
      <c r="H10" s="20"/>
    </row>
    <row r="11" spans="1:8" ht="15" customHeight="1">
      <c r="A11" s="29" t="s">
        <v>99</v>
      </c>
      <c r="B11" s="21">
        <v>9052</v>
      </c>
      <c r="C11" s="50" t="s">
        <v>12</v>
      </c>
      <c r="D11" s="20" t="s">
        <v>166</v>
      </c>
      <c r="E11" s="50">
        <v>92</v>
      </c>
      <c r="F11" s="50">
        <v>3</v>
      </c>
      <c r="G11" s="20" t="s">
        <v>58</v>
      </c>
      <c r="H11" s="20"/>
    </row>
    <row r="12" spans="1:8" ht="15" customHeight="1">
      <c r="A12" s="50" t="s">
        <v>64</v>
      </c>
      <c r="B12" s="21">
        <v>43010</v>
      </c>
      <c r="C12" s="50" t="s">
        <v>15</v>
      </c>
      <c r="D12" s="20" t="s">
        <v>86</v>
      </c>
      <c r="E12" s="50">
        <v>93</v>
      </c>
      <c r="F12" s="50">
        <v>3</v>
      </c>
      <c r="G12" s="45" t="s">
        <v>63</v>
      </c>
      <c r="H12" s="20"/>
    </row>
    <row r="13" spans="1:8" ht="15" customHeight="1">
      <c r="A13" s="29" t="s">
        <v>66</v>
      </c>
      <c r="B13" s="21">
        <v>65031</v>
      </c>
      <c r="C13" s="50" t="s">
        <v>12</v>
      </c>
      <c r="D13" s="20" t="s">
        <v>167</v>
      </c>
      <c r="E13" s="50">
        <v>91</v>
      </c>
      <c r="F13" s="50">
        <v>3</v>
      </c>
      <c r="G13" s="45" t="s">
        <v>125</v>
      </c>
      <c r="H13" s="20"/>
    </row>
    <row r="14" spans="1:8" ht="15" customHeight="1">
      <c r="A14" s="50" t="s">
        <v>22</v>
      </c>
      <c r="B14" s="21">
        <v>43010</v>
      </c>
      <c r="C14" s="50" t="s">
        <v>12</v>
      </c>
      <c r="D14" s="20" t="s">
        <v>168</v>
      </c>
      <c r="E14" s="50">
        <v>92</v>
      </c>
      <c r="F14" s="50">
        <v>3</v>
      </c>
      <c r="G14" s="45" t="s">
        <v>63</v>
      </c>
      <c r="H14" s="20"/>
    </row>
    <row r="15" spans="1:8" ht="15" customHeight="1">
      <c r="A15" s="29" t="s">
        <v>23</v>
      </c>
      <c r="B15" s="21">
        <v>9057</v>
      </c>
      <c r="C15" s="50" t="s">
        <v>12</v>
      </c>
      <c r="D15" s="20" t="s">
        <v>169</v>
      </c>
      <c r="E15" s="50">
        <v>92</v>
      </c>
      <c r="F15" s="50">
        <v>3</v>
      </c>
      <c r="G15" s="20" t="s">
        <v>58</v>
      </c>
      <c r="H15" s="20"/>
    </row>
    <row r="16" spans="1:8" ht="15" customHeight="1">
      <c r="A16" s="50" t="s">
        <v>24</v>
      </c>
      <c r="B16" s="31">
        <v>47004</v>
      </c>
      <c r="C16" s="29" t="s">
        <v>15</v>
      </c>
      <c r="D16" s="27" t="s">
        <v>113</v>
      </c>
      <c r="E16" s="29">
        <v>94</v>
      </c>
      <c r="F16" s="29">
        <v>0</v>
      </c>
      <c r="G16" s="27" t="s">
        <v>78</v>
      </c>
      <c r="H16" s="20"/>
    </row>
    <row r="17" spans="1:8" ht="15" customHeight="1">
      <c r="A17" s="29" t="s">
        <v>25</v>
      </c>
      <c r="B17" s="21">
        <v>65011</v>
      </c>
      <c r="C17" s="50" t="s">
        <v>16</v>
      </c>
      <c r="D17" s="27" t="s">
        <v>170</v>
      </c>
      <c r="E17" s="50">
        <v>95</v>
      </c>
      <c r="F17" s="50">
        <v>0</v>
      </c>
      <c r="G17" s="24" t="s">
        <v>125</v>
      </c>
      <c r="H17" s="20"/>
    </row>
    <row r="18" spans="1:8" ht="15" customHeight="1">
      <c r="A18" s="50" t="s">
        <v>26</v>
      </c>
      <c r="B18" s="21">
        <v>47016</v>
      </c>
      <c r="C18" s="50" t="s">
        <v>82</v>
      </c>
      <c r="D18" s="20" t="s">
        <v>124</v>
      </c>
      <c r="E18" s="50">
        <v>97</v>
      </c>
      <c r="F18" s="50">
        <v>0</v>
      </c>
      <c r="G18" s="20" t="s">
        <v>78</v>
      </c>
      <c r="H18" s="20"/>
    </row>
    <row r="19" spans="1:8" ht="15" customHeight="1">
      <c r="A19" s="29" t="s">
        <v>27</v>
      </c>
      <c r="B19" s="21">
        <v>14030</v>
      </c>
      <c r="C19" s="50" t="s">
        <v>171</v>
      </c>
      <c r="D19" s="20" t="s">
        <v>172</v>
      </c>
      <c r="E19" s="50">
        <v>97</v>
      </c>
      <c r="F19" s="50">
        <v>0</v>
      </c>
      <c r="G19" s="20" t="s">
        <v>52</v>
      </c>
      <c r="H19" s="20"/>
    </row>
    <row r="20" spans="1:8" ht="15" customHeight="1">
      <c r="A20" s="50" t="s">
        <v>28</v>
      </c>
      <c r="B20" s="21">
        <v>47012</v>
      </c>
      <c r="C20" s="50" t="s">
        <v>15</v>
      </c>
      <c r="D20" s="20" t="s">
        <v>173</v>
      </c>
      <c r="E20" s="50">
        <v>93</v>
      </c>
      <c r="F20" s="50">
        <v>0</v>
      </c>
      <c r="G20" s="20" t="s">
        <v>78</v>
      </c>
      <c r="H20" s="20"/>
    </row>
    <row r="21" spans="1:8" ht="15" customHeight="1">
      <c r="A21" s="29" t="s">
        <v>29</v>
      </c>
      <c r="B21" s="21">
        <v>65010</v>
      </c>
      <c r="C21" s="50" t="s">
        <v>15</v>
      </c>
      <c r="D21" s="20" t="s">
        <v>174</v>
      </c>
      <c r="E21" s="50">
        <v>93</v>
      </c>
      <c r="F21" s="50">
        <v>0</v>
      </c>
      <c r="G21" s="20" t="s">
        <v>125</v>
      </c>
      <c r="H21" s="20"/>
    </row>
    <row r="22" spans="1:8" ht="15" customHeight="1">
      <c r="A22" s="29" t="s">
        <v>30</v>
      </c>
      <c r="B22" s="21">
        <v>42027</v>
      </c>
      <c r="C22" s="50" t="s">
        <v>16</v>
      </c>
      <c r="D22" s="20" t="s">
        <v>226</v>
      </c>
      <c r="E22" s="50">
        <v>95</v>
      </c>
      <c r="F22" s="50">
        <v>2</v>
      </c>
      <c r="G22" s="20" t="s">
        <v>219</v>
      </c>
      <c r="H22" s="20"/>
    </row>
  </sheetData>
  <sheetProtection/>
  <printOptions/>
  <pageMargins left="0" right="0" top="0" bottom="0" header="0" footer="0"/>
  <pageSetup horizontalDpi="180" verticalDpi="180" orientation="portrait" paperSize="9" scale="80" r:id="rId1"/>
  <headerFooter alignWithMargins="0">
    <oddFooter>&amp;CStružnická Peřej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SheetLayoutView="100" zoomScalePageLayoutView="0" workbookViewId="0" topLeftCell="H1">
      <pane ySplit="2" topLeftCell="A3" activePane="bottomLeft" state="frozen"/>
      <selection pane="topLeft" activeCell="A1" sqref="A1"/>
      <selection pane="bottomLeft" activeCell="AF20" sqref="AF20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8.125" style="10" customWidth="1" collapsed="1"/>
    <col min="5" max="5" width="6.00390625" style="18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1" width="8.125" style="1" hidden="1" customWidth="1"/>
    <col min="12" max="12" width="9.00390625" style="0" hidden="1" customWidth="1" outlineLevel="2"/>
    <col min="13" max="15" width="8.00390625" style="0" hidden="1" customWidth="1" outlineLevel="2"/>
    <col min="16" max="16" width="8.875" style="0" hidden="1" customWidth="1" outlineLevel="2"/>
    <col min="17" max="17" width="8.625" style="14" customWidth="1" outlineLevel="1" collapsed="1"/>
    <col min="18" max="18" width="7.375" style="0" customWidth="1" outlineLevel="1"/>
    <col min="19" max="19" width="8.625" style="0" customWidth="1" outlineLevel="1"/>
    <col min="20" max="21" width="6.875" style="0" hidden="1" customWidth="1" outlineLevel="2"/>
    <col min="22" max="22" width="1.12109375" style="0" hidden="1" customWidth="1" outlineLevel="2"/>
    <col min="23" max="24" width="8.375" style="0" hidden="1" customWidth="1" outlineLevel="2"/>
    <col min="25" max="25" width="8.25390625" style="0" hidden="1" customWidth="1" outlineLevel="2"/>
    <col min="26" max="26" width="7.75390625" style="0" hidden="1" customWidth="1" outlineLevel="2"/>
    <col min="27" max="27" width="9.75390625" style="0" hidden="1" customWidth="1" outlineLevel="2"/>
    <col min="28" max="28" width="8.625" style="0" customWidth="1" outlineLevel="1" collapsed="1"/>
    <col min="29" max="29" width="7.375" style="0" customWidth="1" outlineLevel="1"/>
    <col min="30" max="30" width="8.625" style="0" customWidth="1" outlineLevel="1"/>
    <col min="31" max="31" width="9.25390625" style="14" customWidth="1"/>
    <col min="32" max="32" width="6.75390625" style="0" customWidth="1"/>
  </cols>
  <sheetData>
    <row r="1" spans="1:34" ht="21" customHeight="1">
      <c r="A1" s="83" t="s">
        <v>9</v>
      </c>
      <c r="B1" s="84"/>
      <c r="C1" s="85"/>
      <c r="D1" s="86" t="s">
        <v>137</v>
      </c>
      <c r="E1" s="87"/>
      <c r="F1" s="88"/>
      <c r="G1" s="88"/>
      <c r="H1" s="88"/>
      <c r="I1" s="88"/>
      <c r="J1" s="88"/>
      <c r="K1" s="88"/>
      <c r="L1" s="89"/>
      <c r="M1" s="90"/>
      <c r="N1" s="90"/>
      <c r="O1" s="90"/>
      <c r="P1" s="90"/>
      <c r="Q1" s="91" t="s">
        <v>54</v>
      </c>
      <c r="R1" s="90"/>
      <c r="S1" s="92"/>
      <c r="T1" s="89"/>
      <c r="U1" s="90"/>
      <c r="V1" s="90"/>
      <c r="W1" s="90"/>
      <c r="X1" s="90"/>
      <c r="Y1" s="90"/>
      <c r="Z1" s="90"/>
      <c r="AA1" s="90"/>
      <c r="AB1" s="89" t="s">
        <v>55</v>
      </c>
      <c r="AC1" s="90"/>
      <c r="AD1" s="92"/>
      <c r="AE1" s="130" t="s">
        <v>56</v>
      </c>
      <c r="AF1" s="130" t="s">
        <v>53</v>
      </c>
      <c r="AG1" s="134" t="s">
        <v>350</v>
      </c>
      <c r="AH1" s="134" t="s">
        <v>351</v>
      </c>
    </row>
    <row r="2" spans="1:34" ht="31.5" customHeight="1">
      <c r="A2" s="4" t="s">
        <v>57</v>
      </c>
      <c r="B2" s="4" t="s">
        <v>8</v>
      </c>
      <c r="C2" s="38" t="s">
        <v>6</v>
      </c>
      <c r="D2" s="40" t="s">
        <v>130</v>
      </c>
      <c r="E2" s="4" t="s">
        <v>131</v>
      </c>
      <c r="F2" s="4" t="s">
        <v>0</v>
      </c>
      <c r="G2" s="4" t="s">
        <v>1</v>
      </c>
      <c r="H2" s="4" t="s">
        <v>11</v>
      </c>
      <c r="I2" s="40" t="s">
        <v>10</v>
      </c>
      <c r="J2" s="40"/>
      <c r="K2" s="40"/>
      <c r="L2" s="4" t="s">
        <v>2</v>
      </c>
      <c r="M2" s="4" t="s">
        <v>284</v>
      </c>
      <c r="N2" s="4" t="s">
        <v>285</v>
      </c>
      <c r="O2" s="4" t="s">
        <v>286</v>
      </c>
      <c r="P2" s="4" t="s">
        <v>3</v>
      </c>
      <c r="Q2" s="13" t="s">
        <v>4</v>
      </c>
      <c r="R2" s="4" t="s">
        <v>5</v>
      </c>
      <c r="S2" s="4" t="s">
        <v>7</v>
      </c>
      <c r="T2" s="4" t="s">
        <v>284</v>
      </c>
      <c r="U2" s="4" t="s">
        <v>285</v>
      </c>
      <c r="V2" s="4"/>
      <c r="W2" s="4" t="s">
        <v>2</v>
      </c>
      <c r="X2" s="4" t="s">
        <v>284</v>
      </c>
      <c r="Y2" s="4" t="s">
        <v>285</v>
      </c>
      <c r="Z2" s="4" t="s">
        <v>286</v>
      </c>
      <c r="AA2" s="4" t="s">
        <v>3</v>
      </c>
      <c r="AB2" s="4" t="s">
        <v>4</v>
      </c>
      <c r="AC2" s="4" t="s">
        <v>5</v>
      </c>
      <c r="AD2" s="4" t="s">
        <v>7</v>
      </c>
      <c r="AE2" s="131"/>
      <c r="AF2" s="131"/>
      <c r="AG2" s="134"/>
      <c r="AH2" s="134"/>
    </row>
    <row r="3" spans="1:33" ht="12.75" customHeight="1">
      <c r="A3" s="2" t="s">
        <v>91</v>
      </c>
      <c r="B3" s="9"/>
      <c r="C3" s="15" t="s">
        <v>75</v>
      </c>
      <c r="D3" s="23">
        <v>12044</v>
      </c>
      <c r="E3" s="15"/>
      <c r="F3" s="16" t="s">
        <v>87</v>
      </c>
      <c r="G3" s="15">
        <v>87</v>
      </c>
      <c r="H3" s="15">
        <v>1</v>
      </c>
      <c r="I3" s="16" t="s">
        <v>79</v>
      </c>
      <c r="J3" s="16"/>
      <c r="K3" s="16"/>
      <c r="L3" s="11">
        <v>4950</v>
      </c>
      <c r="M3" s="11">
        <v>1</v>
      </c>
      <c r="N3" s="11">
        <v>24</v>
      </c>
      <c r="O3" s="11">
        <v>2.7</v>
      </c>
      <c r="P3" s="11">
        <f aca="true" t="shared" si="0" ref="P3:P24">(3600*M3)+(N3*60)+O3</f>
        <v>5042.7</v>
      </c>
      <c r="Q3" s="11">
        <f aca="true" t="shared" si="1" ref="Q3:Q23">P3-L3</f>
        <v>92.69999999999982</v>
      </c>
      <c r="R3" s="12">
        <v>2</v>
      </c>
      <c r="S3" s="11">
        <f aca="true" t="shared" si="2" ref="S3:S23">R3+Q3</f>
        <v>94.69999999999982</v>
      </c>
      <c r="T3" s="11">
        <v>1</v>
      </c>
      <c r="U3" s="11">
        <v>25</v>
      </c>
      <c r="V3" s="11"/>
      <c r="W3" s="11">
        <f aca="true" t="shared" si="3" ref="W3:W24">(T3*3600)+(U3*60)+V3</f>
        <v>5100</v>
      </c>
      <c r="X3" s="11">
        <v>1</v>
      </c>
      <c r="Y3" s="11">
        <v>26</v>
      </c>
      <c r="Z3" s="11">
        <v>31.9</v>
      </c>
      <c r="AA3" s="11">
        <f aca="true" t="shared" si="4" ref="AA3:AA24">(X3*3600)+(Y3*60)+Z3</f>
        <v>5191.9</v>
      </c>
      <c r="AB3" s="11">
        <f aca="true" t="shared" si="5" ref="AB3:AB21">AA3-W3</f>
        <v>91.89999999999964</v>
      </c>
      <c r="AC3" s="12">
        <v>0</v>
      </c>
      <c r="AD3" s="11">
        <f aca="true" t="shared" si="6" ref="AD3:AD21">AC3+AB3</f>
        <v>91.89999999999964</v>
      </c>
      <c r="AE3" s="11">
        <f aca="true" t="shared" si="7" ref="AE3:AE23">AD3+S3</f>
        <v>186.59999999999945</v>
      </c>
      <c r="AF3" s="126">
        <v>59</v>
      </c>
      <c r="AG3">
        <v>75</v>
      </c>
    </row>
    <row r="4" spans="1:33" ht="12.75" customHeight="1">
      <c r="A4" s="2" t="s">
        <v>92</v>
      </c>
      <c r="B4" s="9"/>
      <c r="C4" s="15" t="s">
        <v>123</v>
      </c>
      <c r="D4" s="23">
        <v>9018</v>
      </c>
      <c r="E4" s="15"/>
      <c r="F4" s="16" t="s">
        <v>175</v>
      </c>
      <c r="G4" s="15">
        <v>86</v>
      </c>
      <c r="H4" s="15">
        <v>1</v>
      </c>
      <c r="I4" s="16" t="s">
        <v>58</v>
      </c>
      <c r="J4" s="16"/>
      <c r="K4" s="16"/>
      <c r="L4" s="11">
        <v>5050</v>
      </c>
      <c r="M4" s="11">
        <v>1</v>
      </c>
      <c r="N4" s="11">
        <v>25</v>
      </c>
      <c r="O4" s="11">
        <v>42.4</v>
      </c>
      <c r="P4" s="11">
        <f t="shared" si="0"/>
        <v>5142.4</v>
      </c>
      <c r="Q4" s="11">
        <f t="shared" si="1"/>
        <v>92.39999999999964</v>
      </c>
      <c r="R4" s="12">
        <v>2</v>
      </c>
      <c r="S4" s="11">
        <f t="shared" si="2"/>
        <v>94.39999999999964</v>
      </c>
      <c r="T4" s="11">
        <v>1</v>
      </c>
      <c r="U4" s="11">
        <v>27</v>
      </c>
      <c r="V4" s="11"/>
      <c r="W4" s="11">
        <f t="shared" si="3"/>
        <v>5220</v>
      </c>
      <c r="X4" s="11">
        <v>1</v>
      </c>
      <c r="Y4" s="11">
        <v>28</v>
      </c>
      <c r="Z4" s="11">
        <v>31.5</v>
      </c>
      <c r="AA4" s="11">
        <f t="shared" si="4"/>
        <v>5311.5</v>
      </c>
      <c r="AB4" s="11">
        <f t="shared" si="5"/>
        <v>91.5</v>
      </c>
      <c r="AC4" s="12">
        <v>2</v>
      </c>
      <c r="AD4" s="11">
        <f t="shared" si="6"/>
        <v>93.5</v>
      </c>
      <c r="AE4" s="11">
        <f t="shared" si="7"/>
        <v>187.89999999999964</v>
      </c>
      <c r="AF4" s="16">
        <v>51</v>
      </c>
      <c r="AG4">
        <v>68</v>
      </c>
    </row>
    <row r="5" spans="1:33" ht="12.75" customHeight="1">
      <c r="A5" s="2" t="s">
        <v>93</v>
      </c>
      <c r="B5" s="9"/>
      <c r="C5" s="15" t="s">
        <v>77</v>
      </c>
      <c r="D5" s="23">
        <v>14009</v>
      </c>
      <c r="E5" s="15"/>
      <c r="F5" s="16" t="s">
        <v>80</v>
      </c>
      <c r="G5" s="15">
        <v>87</v>
      </c>
      <c r="H5" s="15">
        <v>1</v>
      </c>
      <c r="I5" s="16" t="s">
        <v>52</v>
      </c>
      <c r="J5" s="16"/>
      <c r="K5" s="16"/>
      <c r="L5" s="11">
        <v>5000</v>
      </c>
      <c r="M5" s="11">
        <v>1</v>
      </c>
      <c r="N5" s="11">
        <v>24</v>
      </c>
      <c r="O5" s="11">
        <v>56.9</v>
      </c>
      <c r="P5" s="11">
        <f t="shared" si="0"/>
        <v>5096.9</v>
      </c>
      <c r="Q5" s="11">
        <f t="shared" si="1"/>
        <v>96.89999999999964</v>
      </c>
      <c r="R5" s="12">
        <v>0</v>
      </c>
      <c r="S5" s="11">
        <f t="shared" si="2"/>
        <v>96.89999999999964</v>
      </c>
      <c r="T5" s="11">
        <v>1</v>
      </c>
      <c r="U5" s="11">
        <v>26</v>
      </c>
      <c r="V5" s="11"/>
      <c r="W5" s="11">
        <f t="shared" si="3"/>
        <v>5160</v>
      </c>
      <c r="X5" s="11">
        <v>1</v>
      </c>
      <c r="Y5" s="11">
        <v>27</v>
      </c>
      <c r="Z5" s="11">
        <v>39.7</v>
      </c>
      <c r="AA5" s="11">
        <f t="shared" si="4"/>
        <v>5259.7</v>
      </c>
      <c r="AB5" s="11">
        <f t="shared" si="5"/>
        <v>99.69999999999982</v>
      </c>
      <c r="AC5" s="12">
        <v>0</v>
      </c>
      <c r="AD5" s="11">
        <f t="shared" si="6"/>
        <v>99.69999999999982</v>
      </c>
      <c r="AE5" s="11">
        <f t="shared" si="7"/>
        <v>196.59999999999945</v>
      </c>
      <c r="AF5" s="126">
        <v>43</v>
      </c>
      <c r="AG5">
        <v>62</v>
      </c>
    </row>
    <row r="6" spans="1:33" ht="12.75" customHeight="1">
      <c r="A6" s="2" t="s">
        <v>94</v>
      </c>
      <c r="B6" s="9" t="s">
        <v>287</v>
      </c>
      <c r="C6" s="15" t="s">
        <v>179</v>
      </c>
      <c r="D6" s="23">
        <v>9152</v>
      </c>
      <c r="E6" s="15" t="s">
        <v>12</v>
      </c>
      <c r="F6" s="16" t="s">
        <v>88</v>
      </c>
      <c r="G6" s="15">
        <v>92</v>
      </c>
      <c r="H6" s="15" t="s">
        <v>141</v>
      </c>
      <c r="I6" s="16" t="s">
        <v>58</v>
      </c>
      <c r="J6" s="16"/>
      <c r="K6" s="16"/>
      <c r="L6" s="11">
        <v>5200</v>
      </c>
      <c r="M6" s="11">
        <v>1</v>
      </c>
      <c r="N6" s="11">
        <v>28</v>
      </c>
      <c r="O6" s="11">
        <v>25.3</v>
      </c>
      <c r="P6" s="11">
        <f t="shared" si="0"/>
        <v>5305.3</v>
      </c>
      <c r="Q6" s="11">
        <f t="shared" si="1"/>
        <v>105.30000000000018</v>
      </c>
      <c r="R6" s="12">
        <v>0</v>
      </c>
      <c r="S6" s="11">
        <f t="shared" si="2"/>
        <v>105.30000000000018</v>
      </c>
      <c r="T6" s="11">
        <v>1</v>
      </c>
      <c r="U6" s="11">
        <v>30</v>
      </c>
      <c r="V6" s="11"/>
      <c r="W6" s="11">
        <f t="shared" si="3"/>
        <v>5400</v>
      </c>
      <c r="X6" s="11">
        <v>1</v>
      </c>
      <c r="Y6" s="11">
        <v>31</v>
      </c>
      <c r="Z6" s="11">
        <v>45.1</v>
      </c>
      <c r="AA6" s="11">
        <f t="shared" si="4"/>
        <v>5505.1</v>
      </c>
      <c r="AB6" s="11">
        <f t="shared" si="5"/>
        <v>105.10000000000036</v>
      </c>
      <c r="AC6" s="12">
        <v>2</v>
      </c>
      <c r="AD6" s="11">
        <f t="shared" si="6"/>
        <v>107.10000000000036</v>
      </c>
      <c r="AE6" s="11">
        <f t="shared" si="7"/>
        <v>212.40000000000055</v>
      </c>
      <c r="AF6" s="16">
        <v>35</v>
      </c>
      <c r="AG6">
        <v>57</v>
      </c>
    </row>
    <row r="7" spans="1:33" ht="12.75" customHeight="1">
      <c r="A7" s="2" t="s">
        <v>95</v>
      </c>
      <c r="B7" s="9"/>
      <c r="C7" s="15" t="s">
        <v>180</v>
      </c>
      <c r="D7" s="23">
        <v>43008</v>
      </c>
      <c r="E7" s="15"/>
      <c r="F7" s="16" t="s">
        <v>65</v>
      </c>
      <c r="G7" s="15">
        <v>82</v>
      </c>
      <c r="H7" s="15" t="s">
        <v>141</v>
      </c>
      <c r="I7" s="17" t="s">
        <v>63</v>
      </c>
      <c r="J7" s="17"/>
      <c r="K7" s="17"/>
      <c r="L7" s="11">
        <v>5250</v>
      </c>
      <c r="M7" s="11">
        <v>1</v>
      </c>
      <c r="N7" s="11">
        <v>29</v>
      </c>
      <c r="O7" s="11">
        <v>14.9</v>
      </c>
      <c r="P7" s="11">
        <f t="shared" si="0"/>
        <v>5354.9</v>
      </c>
      <c r="Q7" s="11">
        <f t="shared" si="1"/>
        <v>104.89999999999964</v>
      </c>
      <c r="R7" s="12">
        <v>4</v>
      </c>
      <c r="S7" s="11">
        <f t="shared" si="2"/>
        <v>108.89999999999964</v>
      </c>
      <c r="T7" s="11">
        <v>1</v>
      </c>
      <c r="U7" s="11">
        <v>31</v>
      </c>
      <c r="V7" s="11"/>
      <c r="W7" s="11">
        <f t="shared" si="3"/>
        <v>5460</v>
      </c>
      <c r="X7" s="11">
        <v>1</v>
      </c>
      <c r="Y7" s="11">
        <v>32</v>
      </c>
      <c r="Z7" s="11">
        <v>44.8</v>
      </c>
      <c r="AA7" s="11">
        <f t="shared" si="4"/>
        <v>5564.8</v>
      </c>
      <c r="AB7" s="11">
        <f t="shared" si="5"/>
        <v>104.80000000000018</v>
      </c>
      <c r="AC7" s="12">
        <v>4</v>
      </c>
      <c r="AD7" s="11">
        <f t="shared" si="6"/>
        <v>108.80000000000018</v>
      </c>
      <c r="AE7" s="11">
        <f t="shared" si="7"/>
        <v>217.69999999999982</v>
      </c>
      <c r="AF7" s="16">
        <v>31</v>
      </c>
      <c r="AG7">
        <v>63</v>
      </c>
    </row>
    <row r="8" spans="1:33" ht="12.75" customHeight="1">
      <c r="A8" s="2" t="s">
        <v>96</v>
      </c>
      <c r="B8" s="9" t="s">
        <v>288</v>
      </c>
      <c r="C8" s="15" t="s">
        <v>178</v>
      </c>
      <c r="D8" s="23">
        <v>14026</v>
      </c>
      <c r="E8" s="15" t="s">
        <v>12</v>
      </c>
      <c r="F8" s="16" t="s">
        <v>132</v>
      </c>
      <c r="G8" s="15">
        <v>92</v>
      </c>
      <c r="H8" s="15" t="s">
        <v>141</v>
      </c>
      <c r="I8" s="16" t="s">
        <v>52</v>
      </c>
      <c r="J8" s="16"/>
      <c r="K8" s="16"/>
      <c r="L8" s="11">
        <v>5150</v>
      </c>
      <c r="M8" s="11">
        <v>1</v>
      </c>
      <c r="N8" s="11">
        <v>27</v>
      </c>
      <c r="O8" s="11">
        <v>35.2</v>
      </c>
      <c r="P8" s="11">
        <f t="shared" si="0"/>
        <v>5255.2</v>
      </c>
      <c r="Q8" s="11">
        <f t="shared" si="1"/>
        <v>105.19999999999982</v>
      </c>
      <c r="R8" s="12">
        <v>6</v>
      </c>
      <c r="S8" s="11">
        <f t="shared" si="2"/>
        <v>111.19999999999982</v>
      </c>
      <c r="T8" s="11">
        <v>1</v>
      </c>
      <c r="U8" s="11">
        <v>29</v>
      </c>
      <c r="V8" s="11"/>
      <c r="W8" s="11">
        <f t="shared" si="3"/>
        <v>5340</v>
      </c>
      <c r="X8" s="11">
        <v>1</v>
      </c>
      <c r="Y8" s="11">
        <v>30</v>
      </c>
      <c r="Z8" s="11">
        <v>47</v>
      </c>
      <c r="AA8" s="11">
        <f t="shared" si="4"/>
        <v>5447</v>
      </c>
      <c r="AB8" s="11">
        <f t="shared" si="5"/>
        <v>107</v>
      </c>
      <c r="AC8" s="12">
        <v>4</v>
      </c>
      <c r="AD8" s="11">
        <f t="shared" si="6"/>
        <v>111</v>
      </c>
      <c r="AE8" s="11">
        <f t="shared" si="7"/>
        <v>222.19999999999982</v>
      </c>
      <c r="AF8" s="16">
        <v>27</v>
      </c>
      <c r="AG8">
        <v>49</v>
      </c>
    </row>
    <row r="9" spans="1:33" ht="12.75" customHeight="1">
      <c r="A9" s="2" t="s">
        <v>97</v>
      </c>
      <c r="B9" s="9"/>
      <c r="C9" s="15" t="s">
        <v>184</v>
      </c>
      <c r="D9" s="23">
        <v>14008</v>
      </c>
      <c r="E9" s="15"/>
      <c r="F9" s="16" t="s">
        <v>72</v>
      </c>
      <c r="G9" s="15">
        <v>75</v>
      </c>
      <c r="H9" s="15">
        <v>2</v>
      </c>
      <c r="I9" s="16" t="s">
        <v>52</v>
      </c>
      <c r="J9" s="16">
        <v>2</v>
      </c>
      <c r="K9" s="16"/>
      <c r="L9" s="11">
        <f>(J9*60)+K9</f>
        <v>120</v>
      </c>
      <c r="M9" s="11">
        <v>0</v>
      </c>
      <c r="N9" s="11">
        <v>3</v>
      </c>
      <c r="O9" s="11">
        <v>54.4</v>
      </c>
      <c r="P9" s="11">
        <f t="shared" si="0"/>
        <v>234.4</v>
      </c>
      <c r="Q9" s="11">
        <f t="shared" si="1"/>
        <v>114.4</v>
      </c>
      <c r="R9" s="12">
        <v>0</v>
      </c>
      <c r="S9" s="11">
        <f t="shared" si="2"/>
        <v>114.4</v>
      </c>
      <c r="T9" s="11">
        <v>1</v>
      </c>
      <c r="U9" s="11">
        <v>33</v>
      </c>
      <c r="V9" s="11"/>
      <c r="W9" s="11">
        <f t="shared" si="3"/>
        <v>5580</v>
      </c>
      <c r="X9" s="11">
        <v>1</v>
      </c>
      <c r="Y9" s="11">
        <v>34</v>
      </c>
      <c r="Z9" s="11">
        <v>52.7</v>
      </c>
      <c r="AA9" s="11">
        <f t="shared" si="4"/>
        <v>5692.7</v>
      </c>
      <c r="AB9" s="11">
        <f t="shared" si="5"/>
        <v>112.69999999999982</v>
      </c>
      <c r="AC9" s="12">
        <v>2</v>
      </c>
      <c r="AD9" s="11">
        <f t="shared" si="6"/>
        <v>114.69999999999982</v>
      </c>
      <c r="AE9" s="11">
        <f t="shared" si="7"/>
        <v>229.09999999999982</v>
      </c>
      <c r="AF9" s="16">
        <v>23</v>
      </c>
      <c r="AG9">
        <v>46</v>
      </c>
    </row>
    <row r="10" spans="1:33" ht="12.75" customHeight="1">
      <c r="A10" s="2" t="s">
        <v>98</v>
      </c>
      <c r="B10" s="9" t="s">
        <v>293</v>
      </c>
      <c r="C10" s="15" t="s">
        <v>181</v>
      </c>
      <c r="D10" s="22">
        <v>43040</v>
      </c>
      <c r="E10" s="19" t="s">
        <v>13</v>
      </c>
      <c r="F10" s="17" t="s">
        <v>62</v>
      </c>
      <c r="G10" s="19">
        <v>89</v>
      </c>
      <c r="H10" s="19">
        <v>2</v>
      </c>
      <c r="I10" s="17" t="s">
        <v>63</v>
      </c>
      <c r="J10" s="17">
        <v>12</v>
      </c>
      <c r="K10" s="17"/>
      <c r="L10" s="11">
        <f>(J10*60)+K10</f>
        <v>720</v>
      </c>
      <c r="M10" s="11">
        <v>0</v>
      </c>
      <c r="N10" s="11">
        <v>13</v>
      </c>
      <c r="O10" s="11">
        <v>48.7</v>
      </c>
      <c r="P10" s="11">
        <f t="shared" si="0"/>
        <v>828.7</v>
      </c>
      <c r="Q10" s="11">
        <f t="shared" si="1"/>
        <v>108.70000000000005</v>
      </c>
      <c r="R10" s="12">
        <v>4</v>
      </c>
      <c r="S10" s="11">
        <f t="shared" si="2"/>
        <v>112.70000000000005</v>
      </c>
      <c r="T10" s="11">
        <v>1</v>
      </c>
      <c r="U10" s="11">
        <v>43</v>
      </c>
      <c r="V10" s="11"/>
      <c r="W10" s="11">
        <f t="shared" si="3"/>
        <v>6180</v>
      </c>
      <c r="X10" s="11">
        <v>1</v>
      </c>
      <c r="Y10" s="11">
        <v>44</v>
      </c>
      <c r="Z10" s="11">
        <v>49.9</v>
      </c>
      <c r="AA10" s="11">
        <f t="shared" si="4"/>
        <v>6289.9</v>
      </c>
      <c r="AB10" s="11">
        <f t="shared" si="5"/>
        <v>109.89999999999964</v>
      </c>
      <c r="AC10" s="12">
        <v>8</v>
      </c>
      <c r="AD10" s="11">
        <f t="shared" si="6"/>
        <v>117.89999999999964</v>
      </c>
      <c r="AE10" s="11">
        <f t="shared" si="7"/>
        <v>230.59999999999968</v>
      </c>
      <c r="AF10" s="16">
        <v>19</v>
      </c>
      <c r="AG10">
        <v>43</v>
      </c>
    </row>
    <row r="11" spans="1:33" ht="12.75" customHeight="1">
      <c r="A11" s="2" t="s">
        <v>99</v>
      </c>
      <c r="B11" s="9" t="s">
        <v>326</v>
      </c>
      <c r="C11" s="15" t="s">
        <v>189</v>
      </c>
      <c r="D11" s="23">
        <v>43068</v>
      </c>
      <c r="E11" s="15" t="s">
        <v>14</v>
      </c>
      <c r="F11" s="16" t="s">
        <v>89</v>
      </c>
      <c r="G11" s="15">
        <v>57</v>
      </c>
      <c r="H11" s="15">
        <v>3</v>
      </c>
      <c r="I11" s="17" t="s">
        <v>63</v>
      </c>
      <c r="J11" s="17">
        <v>5</v>
      </c>
      <c r="K11" s="17"/>
      <c r="L11" s="11">
        <f>(J11*60)+K11</f>
        <v>300</v>
      </c>
      <c r="M11" s="11">
        <v>0</v>
      </c>
      <c r="N11" s="11">
        <v>7</v>
      </c>
      <c r="O11" s="11">
        <v>15.3</v>
      </c>
      <c r="P11" s="11">
        <f t="shared" si="0"/>
        <v>435.3</v>
      </c>
      <c r="Q11" s="11">
        <f t="shared" si="1"/>
        <v>135.3</v>
      </c>
      <c r="R11" s="12">
        <v>0</v>
      </c>
      <c r="S11" s="11">
        <f t="shared" si="2"/>
        <v>135.3</v>
      </c>
      <c r="T11" s="11">
        <v>1</v>
      </c>
      <c r="U11" s="11">
        <v>35</v>
      </c>
      <c r="V11" s="11"/>
      <c r="W11" s="11">
        <f t="shared" si="3"/>
        <v>5700</v>
      </c>
      <c r="X11" s="11">
        <v>1</v>
      </c>
      <c r="Y11" s="11">
        <v>37</v>
      </c>
      <c r="Z11" s="11">
        <v>3</v>
      </c>
      <c r="AA11" s="11">
        <f t="shared" si="4"/>
        <v>5823</v>
      </c>
      <c r="AB11" s="11">
        <f t="shared" si="5"/>
        <v>123</v>
      </c>
      <c r="AC11" s="12">
        <v>0</v>
      </c>
      <c r="AD11" s="11">
        <f t="shared" si="6"/>
        <v>123</v>
      </c>
      <c r="AE11" s="11">
        <f t="shared" si="7"/>
        <v>258.3</v>
      </c>
      <c r="AF11" s="16">
        <v>15</v>
      </c>
      <c r="AG11">
        <v>40</v>
      </c>
    </row>
    <row r="12" spans="1:33" ht="12.75" customHeight="1">
      <c r="A12" s="2" t="s">
        <v>64</v>
      </c>
      <c r="B12" s="9" t="s">
        <v>289</v>
      </c>
      <c r="C12" s="15" t="s">
        <v>182</v>
      </c>
      <c r="D12" s="23">
        <v>14027</v>
      </c>
      <c r="E12" s="15" t="s">
        <v>12</v>
      </c>
      <c r="F12" s="16" t="s">
        <v>116</v>
      </c>
      <c r="G12" s="15">
        <v>92</v>
      </c>
      <c r="H12" s="15">
        <v>2</v>
      </c>
      <c r="I12" s="16" t="s">
        <v>52</v>
      </c>
      <c r="J12" s="16"/>
      <c r="K12" s="16"/>
      <c r="L12" s="11">
        <v>5300</v>
      </c>
      <c r="M12" s="11">
        <v>1</v>
      </c>
      <c r="N12" s="11">
        <v>30</v>
      </c>
      <c r="O12" s="11">
        <v>25.4</v>
      </c>
      <c r="P12" s="11">
        <f t="shared" si="0"/>
        <v>5425.4</v>
      </c>
      <c r="Q12" s="11">
        <f t="shared" si="1"/>
        <v>125.39999999999964</v>
      </c>
      <c r="R12" s="12">
        <v>2</v>
      </c>
      <c r="S12" s="11">
        <f t="shared" si="2"/>
        <v>127.39999999999964</v>
      </c>
      <c r="T12" s="11">
        <v>1</v>
      </c>
      <c r="U12" s="11">
        <v>32</v>
      </c>
      <c r="V12" s="11"/>
      <c r="W12" s="11">
        <f t="shared" si="3"/>
        <v>5520</v>
      </c>
      <c r="X12" s="11">
        <v>1</v>
      </c>
      <c r="Y12" s="11">
        <v>34</v>
      </c>
      <c r="Z12" s="11">
        <v>3.4</v>
      </c>
      <c r="AA12" s="11">
        <f t="shared" si="4"/>
        <v>5643.4</v>
      </c>
      <c r="AB12" s="11">
        <f t="shared" si="5"/>
        <v>123.39999999999964</v>
      </c>
      <c r="AC12" s="12">
        <v>8</v>
      </c>
      <c r="AD12" s="11">
        <f t="shared" si="6"/>
        <v>131.39999999999964</v>
      </c>
      <c r="AE12" s="11">
        <f t="shared" si="7"/>
        <v>258.7999999999993</v>
      </c>
      <c r="AF12" s="16">
        <v>11</v>
      </c>
      <c r="AG12">
        <v>37</v>
      </c>
    </row>
    <row r="13" spans="1:33" ht="12.75" customHeight="1">
      <c r="A13" s="2" t="s">
        <v>66</v>
      </c>
      <c r="B13" s="9" t="s">
        <v>294</v>
      </c>
      <c r="C13" s="32" t="s">
        <v>223</v>
      </c>
      <c r="D13" s="68">
        <v>42030</v>
      </c>
      <c r="E13" s="32" t="s">
        <v>13</v>
      </c>
      <c r="F13" s="69" t="s">
        <v>224</v>
      </c>
      <c r="G13" s="32">
        <v>89</v>
      </c>
      <c r="H13" s="32">
        <v>3</v>
      </c>
      <c r="I13" s="69" t="s">
        <v>219</v>
      </c>
      <c r="J13" s="69">
        <v>13</v>
      </c>
      <c r="K13" s="69"/>
      <c r="L13" s="11">
        <f>(J13*60)+K13</f>
        <v>780</v>
      </c>
      <c r="M13" s="11">
        <v>0</v>
      </c>
      <c r="N13" s="11">
        <v>15</v>
      </c>
      <c r="O13" s="11">
        <v>0.8</v>
      </c>
      <c r="P13" s="11">
        <f t="shared" si="0"/>
        <v>900.8</v>
      </c>
      <c r="Q13" s="11">
        <f t="shared" si="1"/>
        <v>120.79999999999995</v>
      </c>
      <c r="R13" s="12">
        <v>8</v>
      </c>
      <c r="S13" s="11">
        <f t="shared" si="2"/>
        <v>128.79999999999995</v>
      </c>
      <c r="T13" s="11">
        <v>1</v>
      </c>
      <c r="U13" s="11">
        <v>41</v>
      </c>
      <c r="V13" s="11"/>
      <c r="W13" s="11">
        <f t="shared" si="3"/>
        <v>6060</v>
      </c>
      <c r="X13" s="11">
        <v>1</v>
      </c>
      <c r="Y13" s="11">
        <v>43</v>
      </c>
      <c r="Z13" s="11">
        <v>4.3</v>
      </c>
      <c r="AA13" s="11">
        <f t="shared" si="4"/>
        <v>6184.3</v>
      </c>
      <c r="AB13" s="11">
        <f t="shared" si="5"/>
        <v>124.30000000000018</v>
      </c>
      <c r="AC13" s="12">
        <v>14</v>
      </c>
      <c r="AD13" s="11">
        <f t="shared" si="6"/>
        <v>138.30000000000018</v>
      </c>
      <c r="AE13" s="11">
        <f t="shared" si="7"/>
        <v>267.10000000000014</v>
      </c>
      <c r="AF13" s="16">
        <v>7</v>
      </c>
      <c r="AG13">
        <v>35</v>
      </c>
    </row>
    <row r="14" spans="1:33" ht="12.75" customHeight="1">
      <c r="A14" s="2" t="s">
        <v>22</v>
      </c>
      <c r="B14" s="9"/>
      <c r="C14" s="15" t="s">
        <v>176</v>
      </c>
      <c r="D14" s="23">
        <v>9014</v>
      </c>
      <c r="E14" s="15"/>
      <c r="F14" s="16" t="s">
        <v>177</v>
      </c>
      <c r="G14" s="15">
        <v>82</v>
      </c>
      <c r="H14" s="15">
        <v>2</v>
      </c>
      <c r="I14" s="16" t="s">
        <v>58</v>
      </c>
      <c r="J14" s="16"/>
      <c r="K14" s="16"/>
      <c r="L14" s="11">
        <v>5100</v>
      </c>
      <c r="M14" s="11">
        <v>1</v>
      </c>
      <c r="N14" s="11">
        <v>26</v>
      </c>
      <c r="O14" s="11">
        <v>54.5</v>
      </c>
      <c r="P14" s="11">
        <f t="shared" si="0"/>
        <v>5214.5</v>
      </c>
      <c r="Q14" s="11">
        <f t="shared" si="1"/>
        <v>114.5</v>
      </c>
      <c r="R14" s="12">
        <v>56</v>
      </c>
      <c r="S14" s="11">
        <f t="shared" si="2"/>
        <v>170.5</v>
      </c>
      <c r="T14" s="11">
        <v>1</v>
      </c>
      <c r="U14" s="11">
        <v>28</v>
      </c>
      <c r="V14" s="11"/>
      <c r="W14" s="11">
        <f t="shared" si="3"/>
        <v>5280</v>
      </c>
      <c r="X14" s="11">
        <v>1</v>
      </c>
      <c r="Y14" s="11">
        <v>29</v>
      </c>
      <c r="Z14" s="11">
        <v>39.4</v>
      </c>
      <c r="AA14" s="11">
        <f t="shared" si="4"/>
        <v>5379.4</v>
      </c>
      <c r="AB14" s="11">
        <f t="shared" si="5"/>
        <v>99.39999999999964</v>
      </c>
      <c r="AC14" s="12">
        <v>2</v>
      </c>
      <c r="AD14" s="11">
        <f t="shared" si="6"/>
        <v>101.39999999999964</v>
      </c>
      <c r="AE14" s="11">
        <f t="shared" si="7"/>
        <v>271.89999999999964</v>
      </c>
      <c r="AF14" s="16">
        <v>6</v>
      </c>
      <c r="AG14">
        <v>33</v>
      </c>
    </row>
    <row r="15" spans="1:34" ht="12.75" customHeight="1">
      <c r="A15" s="2" t="s">
        <v>23</v>
      </c>
      <c r="B15" s="9" t="s">
        <v>327</v>
      </c>
      <c r="C15" s="15" t="s">
        <v>194</v>
      </c>
      <c r="D15" s="23">
        <v>14018</v>
      </c>
      <c r="E15" s="15" t="s">
        <v>16</v>
      </c>
      <c r="F15" s="16" t="s">
        <v>195</v>
      </c>
      <c r="G15" s="15">
        <v>96</v>
      </c>
      <c r="H15" s="15">
        <v>0</v>
      </c>
      <c r="I15" s="17" t="s">
        <v>52</v>
      </c>
      <c r="J15" s="16">
        <v>8</v>
      </c>
      <c r="K15" s="17"/>
      <c r="L15" s="11">
        <f aca="true" t="shared" si="8" ref="L15:L24">(J15*60)+K15</f>
        <v>480</v>
      </c>
      <c r="M15" s="11">
        <v>0</v>
      </c>
      <c r="N15" s="11">
        <v>10</v>
      </c>
      <c r="O15" s="11">
        <v>16.4</v>
      </c>
      <c r="P15" s="11">
        <f t="shared" si="0"/>
        <v>616.4</v>
      </c>
      <c r="Q15" s="11">
        <f t="shared" si="1"/>
        <v>136.39999999999998</v>
      </c>
      <c r="R15" s="12">
        <v>4</v>
      </c>
      <c r="S15" s="11">
        <f t="shared" si="2"/>
        <v>140.39999999999998</v>
      </c>
      <c r="T15" s="11">
        <v>1</v>
      </c>
      <c r="U15" s="11">
        <v>38</v>
      </c>
      <c r="V15" s="11"/>
      <c r="W15" s="11">
        <f t="shared" si="3"/>
        <v>5880</v>
      </c>
      <c r="X15" s="11">
        <v>1</v>
      </c>
      <c r="Y15" s="11">
        <v>40</v>
      </c>
      <c r="Z15" s="11">
        <v>10.9</v>
      </c>
      <c r="AA15" s="11">
        <f t="shared" si="4"/>
        <v>6010.9</v>
      </c>
      <c r="AB15" s="11">
        <f t="shared" si="5"/>
        <v>130.89999999999964</v>
      </c>
      <c r="AC15" s="12">
        <v>6</v>
      </c>
      <c r="AD15" s="11">
        <f t="shared" si="6"/>
        <v>136.89999999999964</v>
      </c>
      <c r="AE15" s="11">
        <f t="shared" si="7"/>
        <v>277.2999999999996</v>
      </c>
      <c r="AF15" s="16">
        <v>5</v>
      </c>
      <c r="AG15">
        <v>31</v>
      </c>
      <c r="AH15">
        <v>75</v>
      </c>
    </row>
    <row r="16" spans="1:33" ht="12.75" customHeight="1">
      <c r="A16" s="2" t="s">
        <v>24</v>
      </c>
      <c r="B16" s="9" t="s">
        <v>290</v>
      </c>
      <c r="C16" s="32" t="s">
        <v>225</v>
      </c>
      <c r="D16" s="70">
        <v>14025</v>
      </c>
      <c r="E16" s="32" t="s">
        <v>12</v>
      </c>
      <c r="F16" s="71" t="s">
        <v>83</v>
      </c>
      <c r="G16" s="32">
        <v>92</v>
      </c>
      <c r="H16" s="32">
        <v>0</v>
      </c>
      <c r="I16" s="71" t="s">
        <v>52</v>
      </c>
      <c r="J16" s="71">
        <v>14</v>
      </c>
      <c r="K16" s="71"/>
      <c r="L16" s="11">
        <f t="shared" si="8"/>
        <v>840</v>
      </c>
      <c r="M16" s="11">
        <v>0</v>
      </c>
      <c r="N16" s="11">
        <v>16</v>
      </c>
      <c r="O16" s="11">
        <v>13.6</v>
      </c>
      <c r="P16" s="11">
        <f t="shared" si="0"/>
        <v>973.6</v>
      </c>
      <c r="Q16" s="11">
        <f t="shared" si="1"/>
        <v>133.60000000000002</v>
      </c>
      <c r="R16" s="12">
        <v>6</v>
      </c>
      <c r="S16" s="11">
        <f t="shared" si="2"/>
        <v>139.60000000000002</v>
      </c>
      <c r="T16" s="11">
        <v>1</v>
      </c>
      <c r="U16" s="11">
        <v>42</v>
      </c>
      <c r="V16" s="11"/>
      <c r="W16" s="11">
        <f t="shared" si="3"/>
        <v>6120</v>
      </c>
      <c r="X16" s="11">
        <v>1</v>
      </c>
      <c r="Y16" s="11">
        <v>44</v>
      </c>
      <c r="Z16" s="11">
        <v>19.8</v>
      </c>
      <c r="AA16" s="11">
        <f t="shared" si="4"/>
        <v>6259.8</v>
      </c>
      <c r="AB16" s="11">
        <f t="shared" si="5"/>
        <v>139.80000000000018</v>
      </c>
      <c r="AC16" s="12">
        <v>8</v>
      </c>
      <c r="AD16" s="11">
        <f t="shared" si="6"/>
        <v>147.80000000000018</v>
      </c>
      <c r="AE16" s="11">
        <f t="shared" si="7"/>
        <v>287.4000000000002</v>
      </c>
      <c r="AF16" s="16">
        <v>4</v>
      </c>
      <c r="AG16">
        <v>29</v>
      </c>
    </row>
    <row r="17" spans="1:33" ht="12.75" customHeight="1">
      <c r="A17" s="2" t="s">
        <v>25</v>
      </c>
      <c r="B17" s="9" t="s">
        <v>291</v>
      </c>
      <c r="C17" s="15" t="s">
        <v>192</v>
      </c>
      <c r="D17" s="23">
        <v>9051</v>
      </c>
      <c r="E17" s="15" t="s">
        <v>12</v>
      </c>
      <c r="F17" s="16" t="s">
        <v>193</v>
      </c>
      <c r="G17" s="15">
        <v>92</v>
      </c>
      <c r="H17" s="15">
        <v>0</v>
      </c>
      <c r="I17" s="16" t="s">
        <v>58</v>
      </c>
      <c r="J17" s="17">
        <v>7</v>
      </c>
      <c r="K17" s="16"/>
      <c r="L17" s="11">
        <f t="shared" si="8"/>
        <v>420</v>
      </c>
      <c r="M17" s="11">
        <v>0</v>
      </c>
      <c r="N17" s="11">
        <v>9</v>
      </c>
      <c r="O17" s="11">
        <v>16.2</v>
      </c>
      <c r="P17" s="11">
        <f t="shared" si="0"/>
        <v>556.2</v>
      </c>
      <c r="Q17" s="11">
        <f t="shared" si="1"/>
        <v>136.20000000000005</v>
      </c>
      <c r="R17" s="12">
        <v>0</v>
      </c>
      <c r="S17" s="11">
        <f t="shared" si="2"/>
        <v>136.20000000000005</v>
      </c>
      <c r="T17" s="11">
        <v>1</v>
      </c>
      <c r="U17" s="11">
        <v>37</v>
      </c>
      <c r="V17" s="11"/>
      <c r="W17" s="11">
        <f t="shared" si="3"/>
        <v>5820</v>
      </c>
      <c r="X17" s="11">
        <v>1</v>
      </c>
      <c r="Y17" s="11">
        <v>39</v>
      </c>
      <c r="Z17" s="11">
        <v>39.1</v>
      </c>
      <c r="AA17" s="11">
        <f t="shared" si="4"/>
        <v>5979.1</v>
      </c>
      <c r="AB17" s="11">
        <f t="shared" si="5"/>
        <v>159.10000000000036</v>
      </c>
      <c r="AC17" s="12">
        <v>4</v>
      </c>
      <c r="AD17" s="11">
        <f t="shared" si="6"/>
        <v>163.10000000000036</v>
      </c>
      <c r="AE17" s="11">
        <f t="shared" si="7"/>
        <v>299.3000000000004</v>
      </c>
      <c r="AF17" s="16">
        <v>3</v>
      </c>
      <c r="AG17">
        <v>27</v>
      </c>
    </row>
    <row r="18" spans="1:33" ht="12.75" customHeight="1">
      <c r="A18" s="2" t="s">
        <v>26</v>
      </c>
      <c r="B18" s="9" t="s">
        <v>297</v>
      </c>
      <c r="C18" s="15" t="s">
        <v>186</v>
      </c>
      <c r="D18" s="23">
        <v>13002</v>
      </c>
      <c r="E18" s="15" t="s">
        <v>100</v>
      </c>
      <c r="F18" s="16" t="s">
        <v>187</v>
      </c>
      <c r="G18" s="15">
        <v>65</v>
      </c>
      <c r="H18" s="15">
        <v>3</v>
      </c>
      <c r="I18" s="16" t="s">
        <v>188</v>
      </c>
      <c r="J18" s="16">
        <v>4</v>
      </c>
      <c r="K18" s="16"/>
      <c r="L18" s="11">
        <f t="shared" si="8"/>
        <v>240</v>
      </c>
      <c r="M18" s="11">
        <v>0</v>
      </c>
      <c r="N18" s="11">
        <v>6</v>
      </c>
      <c r="O18" s="11">
        <v>35.3</v>
      </c>
      <c r="P18" s="11">
        <f t="shared" si="0"/>
        <v>395.3</v>
      </c>
      <c r="Q18" s="11">
        <f t="shared" si="1"/>
        <v>155.3</v>
      </c>
      <c r="R18" s="12">
        <v>2</v>
      </c>
      <c r="S18" s="11">
        <f t="shared" si="2"/>
        <v>157.3</v>
      </c>
      <c r="T18" s="11">
        <v>1</v>
      </c>
      <c r="U18" s="11">
        <v>34</v>
      </c>
      <c r="V18" s="11"/>
      <c r="W18" s="11">
        <f t="shared" si="3"/>
        <v>5640</v>
      </c>
      <c r="X18" s="11">
        <v>1</v>
      </c>
      <c r="Y18" s="11">
        <v>36</v>
      </c>
      <c r="Z18" s="11">
        <v>35.1</v>
      </c>
      <c r="AA18" s="11">
        <f t="shared" si="4"/>
        <v>5795.1</v>
      </c>
      <c r="AB18" s="11">
        <f t="shared" si="5"/>
        <v>155.10000000000036</v>
      </c>
      <c r="AC18" s="12">
        <v>4</v>
      </c>
      <c r="AD18" s="11">
        <f t="shared" si="6"/>
        <v>159.10000000000036</v>
      </c>
      <c r="AE18" s="11">
        <f t="shared" si="7"/>
        <v>316.4000000000004</v>
      </c>
      <c r="AF18" s="16">
        <v>2</v>
      </c>
      <c r="AG18">
        <v>25</v>
      </c>
    </row>
    <row r="19" spans="1:34" ht="12.75" customHeight="1">
      <c r="A19" s="2" t="s">
        <v>27</v>
      </c>
      <c r="B19" s="9" t="s">
        <v>328</v>
      </c>
      <c r="C19" s="15" t="s">
        <v>196</v>
      </c>
      <c r="D19" s="23">
        <v>9052</v>
      </c>
      <c r="E19" s="15" t="s">
        <v>16</v>
      </c>
      <c r="F19" s="16" t="s">
        <v>151</v>
      </c>
      <c r="G19" s="15">
        <v>95</v>
      </c>
      <c r="H19" s="15">
        <v>0</v>
      </c>
      <c r="I19" s="16" t="s">
        <v>58</v>
      </c>
      <c r="J19" s="16">
        <v>9</v>
      </c>
      <c r="K19" s="16"/>
      <c r="L19" s="11">
        <f t="shared" si="8"/>
        <v>540</v>
      </c>
      <c r="M19" s="11">
        <v>0</v>
      </c>
      <c r="N19" s="11">
        <v>11</v>
      </c>
      <c r="O19" s="11">
        <v>51.3</v>
      </c>
      <c r="P19" s="11">
        <f t="shared" si="0"/>
        <v>711.3</v>
      </c>
      <c r="Q19" s="11">
        <f t="shared" si="1"/>
        <v>171.29999999999995</v>
      </c>
      <c r="R19" s="12">
        <v>6</v>
      </c>
      <c r="S19" s="11">
        <f t="shared" si="2"/>
        <v>177.29999999999995</v>
      </c>
      <c r="T19" s="11">
        <v>1</v>
      </c>
      <c r="U19" s="11">
        <v>39</v>
      </c>
      <c r="V19" s="11"/>
      <c r="W19" s="11">
        <f t="shared" si="3"/>
        <v>5940</v>
      </c>
      <c r="X19" s="11">
        <v>1</v>
      </c>
      <c r="Y19" s="11">
        <v>41</v>
      </c>
      <c r="Z19" s="11">
        <v>40.4</v>
      </c>
      <c r="AA19" s="11">
        <f t="shared" si="4"/>
        <v>6100.4</v>
      </c>
      <c r="AB19" s="11">
        <f t="shared" si="5"/>
        <v>160.39999999999964</v>
      </c>
      <c r="AC19" s="12">
        <v>14</v>
      </c>
      <c r="AD19" s="11">
        <f t="shared" si="6"/>
        <v>174.39999999999964</v>
      </c>
      <c r="AE19" s="11">
        <f t="shared" si="7"/>
        <v>351.6999999999996</v>
      </c>
      <c r="AF19" s="16">
        <v>1</v>
      </c>
      <c r="AG19">
        <v>23</v>
      </c>
      <c r="AH19">
        <v>68</v>
      </c>
    </row>
    <row r="20" spans="1:34" ht="12.75" customHeight="1">
      <c r="A20" s="2" t="s">
        <v>28</v>
      </c>
      <c r="B20" s="9" t="s">
        <v>329</v>
      </c>
      <c r="C20" s="32" t="s">
        <v>197</v>
      </c>
      <c r="D20" s="68">
        <v>9022</v>
      </c>
      <c r="E20" s="66" t="s">
        <v>16</v>
      </c>
      <c r="F20" s="69" t="s">
        <v>152</v>
      </c>
      <c r="G20" s="66">
        <v>95</v>
      </c>
      <c r="H20" s="66">
        <v>0</v>
      </c>
      <c r="I20" s="69" t="s">
        <v>58</v>
      </c>
      <c r="J20" s="17">
        <v>10</v>
      </c>
      <c r="K20" s="69"/>
      <c r="L20" s="11">
        <f t="shared" si="8"/>
        <v>600</v>
      </c>
      <c r="M20" s="11">
        <v>0</v>
      </c>
      <c r="N20" s="11">
        <v>13</v>
      </c>
      <c r="O20" s="11">
        <v>16.7</v>
      </c>
      <c r="P20" s="11">
        <f t="shared" si="0"/>
        <v>796.7</v>
      </c>
      <c r="Q20" s="11">
        <f t="shared" si="1"/>
        <v>196.70000000000005</v>
      </c>
      <c r="R20" s="12">
        <v>10</v>
      </c>
      <c r="S20" s="11">
        <f t="shared" si="2"/>
        <v>206.70000000000005</v>
      </c>
      <c r="T20" s="11">
        <v>1</v>
      </c>
      <c r="U20" s="11">
        <v>40</v>
      </c>
      <c r="V20" s="11"/>
      <c r="W20" s="11">
        <f t="shared" si="3"/>
        <v>6000</v>
      </c>
      <c r="X20" s="11">
        <v>1</v>
      </c>
      <c r="Y20" s="11">
        <v>43</v>
      </c>
      <c r="Z20" s="11">
        <v>29.1</v>
      </c>
      <c r="AA20" s="11">
        <f t="shared" si="4"/>
        <v>6209.1</v>
      </c>
      <c r="AB20" s="11">
        <f t="shared" si="5"/>
        <v>209.10000000000036</v>
      </c>
      <c r="AC20" s="12">
        <v>68</v>
      </c>
      <c r="AD20" s="11">
        <f t="shared" si="6"/>
        <v>277.10000000000036</v>
      </c>
      <c r="AE20" s="11">
        <f t="shared" si="7"/>
        <v>483.8000000000004</v>
      </c>
      <c r="AF20" s="16">
        <v>0</v>
      </c>
      <c r="AG20">
        <v>21</v>
      </c>
      <c r="AH20">
        <v>62</v>
      </c>
    </row>
    <row r="21" spans="1:33" ht="12.75" customHeight="1">
      <c r="A21" s="2" t="s">
        <v>29</v>
      </c>
      <c r="B21" s="9" t="s">
        <v>298</v>
      </c>
      <c r="C21" s="15" t="s">
        <v>190</v>
      </c>
      <c r="D21" s="23">
        <v>47048</v>
      </c>
      <c r="E21" s="15" t="s">
        <v>100</v>
      </c>
      <c r="F21" s="16" t="s">
        <v>191</v>
      </c>
      <c r="G21" s="15">
        <v>65</v>
      </c>
      <c r="H21" s="15">
        <v>0</v>
      </c>
      <c r="I21" s="16" t="s">
        <v>78</v>
      </c>
      <c r="J21" s="16">
        <v>6</v>
      </c>
      <c r="K21" s="16"/>
      <c r="L21" s="11">
        <f t="shared" si="8"/>
        <v>360</v>
      </c>
      <c r="M21" s="11">
        <v>0</v>
      </c>
      <c r="N21" s="11">
        <v>8</v>
      </c>
      <c r="O21" s="11">
        <v>50.7</v>
      </c>
      <c r="P21" s="11">
        <f t="shared" si="0"/>
        <v>530.7</v>
      </c>
      <c r="Q21" s="11">
        <f t="shared" si="1"/>
        <v>170.70000000000005</v>
      </c>
      <c r="R21" s="12">
        <v>156</v>
      </c>
      <c r="S21" s="11">
        <f t="shared" si="2"/>
        <v>326.70000000000005</v>
      </c>
      <c r="T21" s="11">
        <v>1</v>
      </c>
      <c r="U21" s="11">
        <v>36</v>
      </c>
      <c r="V21" s="11"/>
      <c r="W21" s="11">
        <f t="shared" si="3"/>
        <v>5760</v>
      </c>
      <c r="X21" s="11">
        <v>1</v>
      </c>
      <c r="Y21" s="11">
        <v>38</v>
      </c>
      <c r="Z21" s="11">
        <v>31.5</v>
      </c>
      <c r="AA21" s="11">
        <f t="shared" si="4"/>
        <v>5911.5</v>
      </c>
      <c r="AB21" s="11">
        <f t="shared" si="5"/>
        <v>151.5</v>
      </c>
      <c r="AC21" s="12">
        <v>8</v>
      </c>
      <c r="AD21" s="11">
        <f t="shared" si="6"/>
        <v>159.5</v>
      </c>
      <c r="AE21" s="11">
        <f t="shared" si="7"/>
        <v>486.20000000000005</v>
      </c>
      <c r="AF21" s="16">
        <v>0</v>
      </c>
      <c r="AG21">
        <v>19</v>
      </c>
    </row>
    <row r="22" spans="1:33" ht="12.75" customHeight="1">
      <c r="A22" s="2" t="s">
        <v>30</v>
      </c>
      <c r="B22" s="9" t="s">
        <v>304</v>
      </c>
      <c r="C22" s="15" t="s">
        <v>185</v>
      </c>
      <c r="D22" s="23">
        <v>43030</v>
      </c>
      <c r="E22" s="15" t="s">
        <v>13</v>
      </c>
      <c r="F22" s="16" t="s">
        <v>90</v>
      </c>
      <c r="G22" s="15">
        <v>90</v>
      </c>
      <c r="H22" s="15">
        <v>3</v>
      </c>
      <c r="I22" s="17" t="s">
        <v>63</v>
      </c>
      <c r="J22" s="17">
        <v>3</v>
      </c>
      <c r="K22" s="17"/>
      <c r="L22" s="11">
        <f t="shared" si="8"/>
        <v>180</v>
      </c>
      <c r="M22" s="11">
        <v>0</v>
      </c>
      <c r="N22" s="11">
        <v>4</v>
      </c>
      <c r="O22" s="11">
        <v>58.8</v>
      </c>
      <c r="P22" s="11">
        <f t="shared" si="0"/>
        <v>298.8</v>
      </c>
      <c r="Q22" s="11">
        <f t="shared" si="1"/>
        <v>118.80000000000001</v>
      </c>
      <c r="R22" s="12">
        <v>2</v>
      </c>
      <c r="S22" s="11">
        <f t="shared" si="2"/>
        <v>120.80000000000001</v>
      </c>
      <c r="T22" s="11">
        <v>1</v>
      </c>
      <c r="U22" s="11"/>
      <c r="V22" s="11"/>
      <c r="W22" s="11">
        <f t="shared" si="3"/>
        <v>3600</v>
      </c>
      <c r="X22" s="11">
        <v>1</v>
      </c>
      <c r="Y22" s="11"/>
      <c r="Z22" s="11"/>
      <c r="AA22" s="11">
        <f t="shared" si="4"/>
        <v>3600</v>
      </c>
      <c r="AB22" s="11" t="s">
        <v>283</v>
      </c>
      <c r="AC22" s="12">
        <v>999</v>
      </c>
      <c r="AD22" s="11">
        <v>999</v>
      </c>
      <c r="AE22" s="11">
        <f t="shared" si="7"/>
        <v>1119.8</v>
      </c>
      <c r="AF22" s="16">
        <v>0</v>
      </c>
      <c r="AG22">
        <v>17</v>
      </c>
    </row>
    <row r="23" spans="1:33" ht="12.75" customHeight="1">
      <c r="A23" s="2" t="s">
        <v>31</v>
      </c>
      <c r="B23" s="9" t="s">
        <v>299</v>
      </c>
      <c r="C23" s="32" t="s">
        <v>198</v>
      </c>
      <c r="D23" s="68">
        <v>43009</v>
      </c>
      <c r="E23" s="32" t="s">
        <v>100</v>
      </c>
      <c r="F23" s="69" t="s">
        <v>163</v>
      </c>
      <c r="G23" s="32">
        <v>64</v>
      </c>
      <c r="H23" s="32">
        <v>0</v>
      </c>
      <c r="I23" s="69" t="s">
        <v>162</v>
      </c>
      <c r="J23" s="16">
        <v>11</v>
      </c>
      <c r="K23" s="69"/>
      <c r="L23" s="11">
        <f t="shared" si="8"/>
        <v>660</v>
      </c>
      <c r="M23" s="11">
        <v>0</v>
      </c>
      <c r="N23" s="11">
        <v>13</v>
      </c>
      <c r="O23" s="11">
        <v>3.3</v>
      </c>
      <c r="P23" s="11">
        <f t="shared" si="0"/>
        <v>783.3</v>
      </c>
      <c r="Q23" s="11">
        <f t="shared" si="1"/>
        <v>123.29999999999995</v>
      </c>
      <c r="R23" s="12">
        <v>4</v>
      </c>
      <c r="S23" s="11">
        <f t="shared" si="2"/>
        <v>127.29999999999995</v>
      </c>
      <c r="T23" s="11">
        <v>1</v>
      </c>
      <c r="U23" s="11"/>
      <c r="V23" s="11"/>
      <c r="W23" s="11">
        <f t="shared" si="3"/>
        <v>3600</v>
      </c>
      <c r="X23" s="11">
        <v>1</v>
      </c>
      <c r="Y23" s="11"/>
      <c r="Z23" s="11"/>
      <c r="AA23" s="11">
        <f t="shared" si="4"/>
        <v>3600</v>
      </c>
      <c r="AB23" s="11" t="s">
        <v>283</v>
      </c>
      <c r="AC23" s="12">
        <v>999</v>
      </c>
      <c r="AD23" s="11">
        <v>999</v>
      </c>
      <c r="AE23" s="11">
        <f t="shared" si="7"/>
        <v>1126.3</v>
      </c>
      <c r="AF23" s="16">
        <v>0</v>
      </c>
      <c r="AG23">
        <v>15</v>
      </c>
    </row>
    <row r="24" spans="1:32" ht="12.75" customHeight="1">
      <c r="A24" s="2"/>
      <c r="B24" s="9"/>
      <c r="C24" s="15" t="s">
        <v>183</v>
      </c>
      <c r="D24" s="23">
        <v>43043</v>
      </c>
      <c r="E24" s="15"/>
      <c r="F24" s="16" t="s">
        <v>68</v>
      </c>
      <c r="G24" s="15">
        <v>88</v>
      </c>
      <c r="H24" s="15">
        <v>2</v>
      </c>
      <c r="I24" s="17" t="s">
        <v>63</v>
      </c>
      <c r="J24" s="17"/>
      <c r="K24" s="17"/>
      <c r="L24" s="11">
        <f t="shared" si="8"/>
        <v>0</v>
      </c>
      <c r="M24" s="11"/>
      <c r="N24" s="11"/>
      <c r="O24" s="11"/>
      <c r="P24" s="11">
        <f t="shared" si="0"/>
        <v>0</v>
      </c>
      <c r="Q24" s="11" t="s">
        <v>283</v>
      </c>
      <c r="R24" s="12">
        <v>999</v>
      </c>
      <c r="S24" s="11" t="s">
        <v>283</v>
      </c>
      <c r="T24" s="11">
        <v>1</v>
      </c>
      <c r="U24" s="11"/>
      <c r="V24" s="11"/>
      <c r="W24" s="11">
        <f t="shared" si="3"/>
        <v>3600</v>
      </c>
      <c r="X24" s="11">
        <v>1</v>
      </c>
      <c r="Y24" s="11"/>
      <c r="Z24" s="11"/>
      <c r="AA24" s="11">
        <f t="shared" si="4"/>
        <v>3600</v>
      </c>
      <c r="AB24" s="11" t="s">
        <v>283</v>
      </c>
      <c r="AC24" s="12">
        <v>999</v>
      </c>
      <c r="AD24" s="11" t="s">
        <v>283</v>
      </c>
      <c r="AE24" s="11" t="s">
        <v>283</v>
      </c>
      <c r="AF24" s="3"/>
    </row>
  </sheetData>
  <sheetProtection/>
  <mergeCells count="4">
    <mergeCell ref="AE1:AE2"/>
    <mergeCell ref="AF1:AF2"/>
    <mergeCell ref="AG1:AG2"/>
    <mergeCell ref="AH1:AH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7" r:id="rId1"/>
  <headerFooter alignWithMargins="0">
    <oddHeader>&amp;CStružnická peřej 2007</oddHeader>
    <oddFooter>&amp;L&amp;N&amp;Cdatum konání 14.4.2007
&amp;R1 ZÁVOD / C1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K1" sqref="AK1:AK2"/>
    </sheetView>
  </sheetViews>
  <sheetFormatPr defaultColWidth="9.00390625" defaultRowHeight="12.75" outlineLevelCol="2"/>
  <cols>
    <col min="1" max="1" width="8.875" style="1" customWidth="1"/>
    <col min="2" max="2" width="9.375" style="10" customWidth="1"/>
    <col min="3" max="3" width="6.75390625" style="39" hidden="1" customWidth="1" outlineLevel="1"/>
    <col min="4" max="4" width="6.00390625" style="18" customWidth="1" collapsed="1"/>
    <col min="5" max="5" width="8.125" style="10" customWidth="1"/>
    <col min="6" max="6" width="19.625" style="1" customWidth="1"/>
    <col min="7" max="7" width="5.875" style="1" customWidth="1"/>
    <col min="8" max="8" width="6.25390625" style="1" customWidth="1"/>
    <col min="9" max="9" width="13.625" style="1" customWidth="1"/>
    <col min="10" max="11" width="8.125" style="1" hidden="1" customWidth="1"/>
    <col min="12" max="13" width="9.00390625" style="0" hidden="1" customWidth="1" outlineLevel="2"/>
    <col min="14" max="14" width="2.25390625" style="0" hidden="1" customWidth="1" outlineLevel="2"/>
    <col min="15" max="15" width="9.00390625" style="0" hidden="1" customWidth="1" outlineLevel="2"/>
    <col min="16" max="18" width="8.00390625" style="0" hidden="1" customWidth="1" outlineLevel="2"/>
    <col min="19" max="19" width="8.875" style="0" hidden="1" customWidth="1" outlineLevel="2"/>
    <col min="20" max="20" width="8.625" style="14" customWidth="1" outlineLevel="1" collapsed="1"/>
    <col min="21" max="21" width="7.375" style="0" customWidth="1" outlineLevel="1"/>
    <col min="22" max="22" width="8.625" style="0" customWidth="1" outlineLevel="1"/>
    <col min="23" max="24" width="6.875" style="0" hidden="1" customWidth="1" outlineLevel="2"/>
    <col min="25" max="25" width="1.12109375" style="0" hidden="1" customWidth="1" outlineLevel="2"/>
    <col min="26" max="27" width="8.375" style="0" hidden="1" customWidth="1" outlineLevel="2"/>
    <col min="28" max="28" width="8.25390625" style="0" hidden="1" customWidth="1" outlineLevel="2"/>
    <col min="29" max="29" width="7.75390625" style="0" hidden="1" customWidth="1" outlineLevel="2"/>
    <col min="30" max="30" width="9.75390625" style="0" hidden="1" customWidth="1" outlineLevel="2"/>
    <col min="31" max="31" width="8.625" style="0" customWidth="1" outlineLevel="1" collapsed="1"/>
    <col min="32" max="32" width="7.375" style="0" customWidth="1" outlineLevel="1"/>
    <col min="33" max="33" width="8.625" style="0" customWidth="1" outlineLevel="1"/>
    <col min="34" max="34" width="9.25390625" style="14" customWidth="1"/>
    <col min="35" max="35" width="6.75390625" style="0" customWidth="1"/>
  </cols>
  <sheetData>
    <row r="1" spans="1:37" ht="21" customHeight="1">
      <c r="A1" s="83" t="s">
        <v>9</v>
      </c>
      <c r="B1" s="84"/>
      <c r="C1" s="85"/>
      <c r="D1" s="87"/>
      <c r="E1" s="86" t="s">
        <v>347</v>
      </c>
      <c r="F1" s="88"/>
      <c r="G1" s="88"/>
      <c r="H1" s="88"/>
      <c r="I1" s="88"/>
      <c r="J1" s="88"/>
      <c r="K1" s="88"/>
      <c r="L1" s="89"/>
      <c r="M1" s="90"/>
      <c r="N1" s="90"/>
      <c r="O1" s="90"/>
      <c r="P1" s="90"/>
      <c r="Q1" s="90"/>
      <c r="R1" s="90"/>
      <c r="S1" s="90"/>
      <c r="T1" s="91" t="s">
        <v>54</v>
      </c>
      <c r="U1" s="90"/>
      <c r="V1" s="92"/>
      <c r="W1" s="89"/>
      <c r="X1" s="90"/>
      <c r="Y1" s="90"/>
      <c r="Z1" s="90"/>
      <c r="AA1" s="90"/>
      <c r="AB1" s="90"/>
      <c r="AC1" s="90"/>
      <c r="AD1" s="90"/>
      <c r="AE1" s="89" t="s">
        <v>55</v>
      </c>
      <c r="AF1" s="90"/>
      <c r="AG1" s="92"/>
      <c r="AH1" s="130" t="s">
        <v>56</v>
      </c>
      <c r="AI1" s="130" t="s">
        <v>53</v>
      </c>
      <c r="AJ1" s="134" t="s">
        <v>350</v>
      </c>
      <c r="AK1" s="134" t="s">
        <v>351</v>
      </c>
    </row>
    <row r="2" spans="1:37" ht="39.75" customHeight="1">
      <c r="A2" s="4" t="s">
        <v>57</v>
      </c>
      <c r="B2" s="4" t="s">
        <v>8</v>
      </c>
      <c r="C2" s="38" t="s">
        <v>6</v>
      </c>
      <c r="D2" s="4" t="s">
        <v>131</v>
      </c>
      <c r="E2" s="40" t="s">
        <v>130</v>
      </c>
      <c r="F2" s="4" t="s">
        <v>0</v>
      </c>
      <c r="G2" s="4" t="s">
        <v>1</v>
      </c>
      <c r="H2" s="4" t="s">
        <v>11</v>
      </c>
      <c r="I2" s="40" t="s">
        <v>10</v>
      </c>
      <c r="J2" s="40"/>
      <c r="K2" s="40"/>
      <c r="L2" s="4" t="s">
        <v>284</v>
      </c>
      <c r="M2" s="4" t="s">
        <v>285</v>
      </c>
      <c r="N2" s="4" t="s">
        <v>286</v>
      </c>
      <c r="O2" s="4" t="s">
        <v>2</v>
      </c>
      <c r="P2" s="4" t="s">
        <v>284</v>
      </c>
      <c r="Q2" s="4" t="s">
        <v>285</v>
      </c>
      <c r="R2" s="4" t="s">
        <v>286</v>
      </c>
      <c r="S2" s="4" t="s">
        <v>3</v>
      </c>
      <c r="T2" s="13" t="s">
        <v>4</v>
      </c>
      <c r="U2" s="4" t="s">
        <v>5</v>
      </c>
      <c r="V2" s="4" t="s">
        <v>7</v>
      </c>
      <c r="W2" s="4" t="s">
        <v>284</v>
      </c>
      <c r="X2" s="4" t="s">
        <v>285</v>
      </c>
      <c r="Y2" s="4"/>
      <c r="Z2" s="4" t="s">
        <v>2</v>
      </c>
      <c r="AA2" s="4" t="s">
        <v>284</v>
      </c>
      <c r="AB2" s="4" t="s">
        <v>285</v>
      </c>
      <c r="AC2" s="4" t="s">
        <v>286</v>
      </c>
      <c r="AD2" s="4" t="s">
        <v>3</v>
      </c>
      <c r="AE2" s="4" t="s">
        <v>4</v>
      </c>
      <c r="AF2" s="4" t="s">
        <v>5</v>
      </c>
      <c r="AG2" s="4" t="s">
        <v>7</v>
      </c>
      <c r="AH2" s="131"/>
      <c r="AI2" s="131"/>
      <c r="AJ2" s="134"/>
      <c r="AK2" s="134"/>
    </row>
    <row r="3" spans="1:36" ht="12.75" customHeight="1">
      <c r="A3" s="2" t="s">
        <v>91</v>
      </c>
      <c r="B3" s="9"/>
      <c r="C3" s="15" t="s">
        <v>75</v>
      </c>
      <c r="D3" s="15"/>
      <c r="E3" s="23">
        <v>12044</v>
      </c>
      <c r="F3" s="16" t="s">
        <v>87</v>
      </c>
      <c r="G3" s="15">
        <v>87</v>
      </c>
      <c r="H3" s="15">
        <v>1</v>
      </c>
      <c r="I3" s="16" t="s">
        <v>79</v>
      </c>
      <c r="J3" s="16"/>
      <c r="K3" s="16"/>
      <c r="L3" s="11">
        <v>1</v>
      </c>
      <c r="M3" s="11">
        <v>22</v>
      </c>
      <c r="N3" s="11"/>
      <c r="O3" s="11">
        <f aca="true" t="shared" si="0" ref="O3:O24">(3600*L3)+(M3*60)+N3</f>
        <v>4920</v>
      </c>
      <c r="P3" s="11">
        <v>1</v>
      </c>
      <c r="Q3" s="11">
        <v>23</v>
      </c>
      <c r="R3" s="11">
        <v>29.7</v>
      </c>
      <c r="S3" s="11">
        <f aca="true" t="shared" si="1" ref="S3:S24">(3600*P3)+(Q3*60)+R3</f>
        <v>5009.7</v>
      </c>
      <c r="T3" s="11">
        <f aca="true" t="shared" si="2" ref="T3:T20">S3-O3</f>
        <v>89.69999999999982</v>
      </c>
      <c r="U3" s="12">
        <v>0</v>
      </c>
      <c r="V3" s="11">
        <f aca="true" t="shared" si="3" ref="V3:V20">U3+T3</f>
        <v>89.69999999999982</v>
      </c>
      <c r="W3" s="11">
        <v>1</v>
      </c>
      <c r="X3" s="11">
        <v>21</v>
      </c>
      <c r="Y3" s="11"/>
      <c r="Z3" s="11">
        <f aca="true" t="shared" si="4" ref="Z3:Z24">(W3*3600)+(X3*60)+Y3</f>
        <v>4860</v>
      </c>
      <c r="AA3" s="11">
        <v>1</v>
      </c>
      <c r="AB3" s="11">
        <v>22</v>
      </c>
      <c r="AC3" s="11">
        <v>29.2</v>
      </c>
      <c r="AD3" s="11">
        <f aca="true" t="shared" si="5" ref="AD3:AD24">(AA3*3600)+(AB3*60)+AC3</f>
        <v>4949.2</v>
      </c>
      <c r="AE3" s="11">
        <f aca="true" t="shared" si="6" ref="AE3:AE20">AD3-Z3</f>
        <v>89.19999999999982</v>
      </c>
      <c r="AF3" s="12">
        <v>2</v>
      </c>
      <c r="AG3" s="11">
        <f aca="true" t="shared" si="7" ref="AG3:AG20">AF3+AE3</f>
        <v>91.19999999999982</v>
      </c>
      <c r="AH3" s="11">
        <f aca="true" t="shared" si="8" ref="AH3:AH21">AG3+V3</f>
        <v>180.89999999999964</v>
      </c>
      <c r="AI3" s="3">
        <v>58</v>
      </c>
      <c r="AJ3">
        <v>75</v>
      </c>
    </row>
    <row r="4" spans="1:36" ht="12.75" customHeight="1">
      <c r="A4" s="2" t="s">
        <v>92</v>
      </c>
      <c r="B4" s="9"/>
      <c r="C4" s="15" t="s">
        <v>123</v>
      </c>
      <c r="D4" s="15"/>
      <c r="E4" s="23">
        <v>9018</v>
      </c>
      <c r="F4" s="16" t="s">
        <v>175</v>
      </c>
      <c r="G4" s="15">
        <v>86</v>
      </c>
      <c r="H4" s="15">
        <v>1</v>
      </c>
      <c r="I4" s="16" t="s">
        <v>58</v>
      </c>
      <c r="J4" s="16"/>
      <c r="K4" s="16"/>
      <c r="L4" s="11">
        <v>1</v>
      </c>
      <c r="M4" s="11">
        <v>24</v>
      </c>
      <c r="N4" s="11"/>
      <c r="O4" s="11">
        <f t="shared" si="0"/>
        <v>5040</v>
      </c>
      <c r="P4" s="11">
        <v>1</v>
      </c>
      <c r="Q4" s="11">
        <v>25</v>
      </c>
      <c r="R4" s="11">
        <v>30.5</v>
      </c>
      <c r="S4" s="11">
        <f t="shared" si="1"/>
        <v>5130.5</v>
      </c>
      <c r="T4" s="11">
        <f t="shared" si="2"/>
        <v>90.5</v>
      </c>
      <c r="U4" s="12">
        <v>0</v>
      </c>
      <c r="V4" s="11">
        <f t="shared" si="3"/>
        <v>90.5</v>
      </c>
      <c r="W4" s="11">
        <v>1</v>
      </c>
      <c r="X4" s="11">
        <v>23</v>
      </c>
      <c r="Y4" s="11"/>
      <c r="Z4" s="11">
        <f t="shared" si="4"/>
        <v>4980</v>
      </c>
      <c r="AA4" s="11">
        <v>1</v>
      </c>
      <c r="AB4" s="11">
        <v>24</v>
      </c>
      <c r="AC4" s="11">
        <v>30.5</v>
      </c>
      <c r="AD4" s="11">
        <f t="shared" si="5"/>
        <v>5070.5</v>
      </c>
      <c r="AE4" s="11">
        <f t="shared" si="6"/>
        <v>90.5</v>
      </c>
      <c r="AF4" s="12">
        <v>0</v>
      </c>
      <c r="AG4" s="11">
        <f t="shared" si="7"/>
        <v>90.5</v>
      </c>
      <c r="AH4" s="11">
        <f t="shared" si="8"/>
        <v>181</v>
      </c>
      <c r="AI4" s="3">
        <v>50</v>
      </c>
      <c r="AJ4">
        <v>68</v>
      </c>
    </row>
    <row r="5" spans="1:36" ht="12.75" customHeight="1">
      <c r="A5" s="2" t="s">
        <v>93</v>
      </c>
      <c r="B5" s="9"/>
      <c r="C5" s="15" t="s">
        <v>77</v>
      </c>
      <c r="D5" s="15"/>
      <c r="E5" s="23">
        <v>14009</v>
      </c>
      <c r="F5" s="16" t="s">
        <v>80</v>
      </c>
      <c r="G5" s="15">
        <v>87</v>
      </c>
      <c r="H5" s="15">
        <v>1</v>
      </c>
      <c r="I5" s="16" t="s">
        <v>52</v>
      </c>
      <c r="J5" s="16"/>
      <c r="K5" s="16"/>
      <c r="L5" s="11">
        <v>1</v>
      </c>
      <c r="M5" s="11">
        <v>23</v>
      </c>
      <c r="N5" s="11"/>
      <c r="O5" s="11">
        <f t="shared" si="0"/>
        <v>4980</v>
      </c>
      <c r="P5" s="11">
        <v>1</v>
      </c>
      <c r="Q5" s="11">
        <v>24</v>
      </c>
      <c r="R5" s="11">
        <v>40.5</v>
      </c>
      <c r="S5" s="11">
        <f t="shared" si="1"/>
        <v>5080.5</v>
      </c>
      <c r="T5" s="11">
        <f t="shared" si="2"/>
        <v>100.5</v>
      </c>
      <c r="U5" s="12">
        <v>0</v>
      </c>
      <c r="V5" s="11">
        <f t="shared" si="3"/>
        <v>100.5</v>
      </c>
      <c r="W5" s="11">
        <v>1</v>
      </c>
      <c r="X5" s="11">
        <v>22</v>
      </c>
      <c r="Y5" s="11"/>
      <c r="Z5" s="11">
        <f t="shared" si="4"/>
        <v>4920</v>
      </c>
      <c r="AA5" s="11">
        <v>1</v>
      </c>
      <c r="AB5" s="11">
        <v>23</v>
      </c>
      <c r="AC5" s="11">
        <v>40.3</v>
      </c>
      <c r="AD5" s="11">
        <f t="shared" si="5"/>
        <v>5020.3</v>
      </c>
      <c r="AE5" s="11">
        <f t="shared" si="6"/>
        <v>100.30000000000018</v>
      </c>
      <c r="AF5" s="12">
        <v>2</v>
      </c>
      <c r="AG5" s="11">
        <f t="shared" si="7"/>
        <v>102.30000000000018</v>
      </c>
      <c r="AH5" s="11">
        <f t="shared" si="8"/>
        <v>202.80000000000018</v>
      </c>
      <c r="AI5" s="3">
        <v>42</v>
      </c>
      <c r="AJ5">
        <v>62</v>
      </c>
    </row>
    <row r="6" spans="1:36" ht="12.75" customHeight="1">
      <c r="A6" s="2" t="s">
        <v>94</v>
      </c>
      <c r="B6" s="9" t="s">
        <v>287</v>
      </c>
      <c r="C6" s="15" t="s">
        <v>179</v>
      </c>
      <c r="D6" s="15" t="s">
        <v>12</v>
      </c>
      <c r="E6" s="23">
        <v>9152</v>
      </c>
      <c r="F6" s="16" t="s">
        <v>88</v>
      </c>
      <c r="G6" s="15">
        <v>92</v>
      </c>
      <c r="H6" s="15" t="s">
        <v>141</v>
      </c>
      <c r="I6" s="16" t="s">
        <v>58</v>
      </c>
      <c r="J6" s="16"/>
      <c r="K6" s="16"/>
      <c r="L6" s="11">
        <v>1</v>
      </c>
      <c r="M6" s="11">
        <v>27</v>
      </c>
      <c r="N6" s="11"/>
      <c r="O6" s="11">
        <f t="shared" si="0"/>
        <v>5220</v>
      </c>
      <c r="P6" s="11">
        <v>1</v>
      </c>
      <c r="Q6" s="11">
        <v>28</v>
      </c>
      <c r="R6" s="11">
        <v>45.1</v>
      </c>
      <c r="S6" s="11">
        <f t="shared" si="1"/>
        <v>5325.1</v>
      </c>
      <c r="T6" s="11">
        <f t="shared" si="2"/>
        <v>105.10000000000036</v>
      </c>
      <c r="U6" s="12">
        <v>0</v>
      </c>
      <c r="V6" s="11">
        <f t="shared" si="3"/>
        <v>105.10000000000036</v>
      </c>
      <c r="W6" s="11">
        <v>1</v>
      </c>
      <c r="X6" s="11">
        <v>26</v>
      </c>
      <c r="Y6" s="11"/>
      <c r="Z6" s="11">
        <f t="shared" si="4"/>
        <v>5160</v>
      </c>
      <c r="AA6" s="11">
        <v>1</v>
      </c>
      <c r="AB6" s="11">
        <v>27</v>
      </c>
      <c r="AC6" s="11">
        <v>42.4</v>
      </c>
      <c r="AD6" s="11">
        <f t="shared" si="5"/>
        <v>5262.4</v>
      </c>
      <c r="AE6" s="11">
        <f t="shared" si="6"/>
        <v>102.39999999999964</v>
      </c>
      <c r="AF6" s="12">
        <v>0</v>
      </c>
      <c r="AG6" s="11">
        <f t="shared" si="7"/>
        <v>102.39999999999964</v>
      </c>
      <c r="AH6" s="11">
        <f t="shared" si="8"/>
        <v>207.5</v>
      </c>
      <c r="AI6" s="3">
        <v>34</v>
      </c>
      <c r="AJ6">
        <v>57</v>
      </c>
    </row>
    <row r="7" spans="1:36" ht="12.75" customHeight="1">
      <c r="A7" s="2" t="s">
        <v>95</v>
      </c>
      <c r="B7" s="9"/>
      <c r="C7" s="15" t="s">
        <v>180</v>
      </c>
      <c r="D7" s="15"/>
      <c r="E7" s="23">
        <v>43008</v>
      </c>
      <c r="F7" s="16" t="s">
        <v>65</v>
      </c>
      <c r="G7" s="15">
        <v>82</v>
      </c>
      <c r="H7" s="15" t="s">
        <v>141</v>
      </c>
      <c r="I7" s="17" t="s">
        <v>63</v>
      </c>
      <c r="J7" s="16"/>
      <c r="K7" s="16"/>
      <c r="L7" s="11">
        <v>1</v>
      </c>
      <c r="M7" s="11">
        <v>28</v>
      </c>
      <c r="N7" s="11"/>
      <c r="O7" s="11">
        <f t="shared" si="0"/>
        <v>5280</v>
      </c>
      <c r="P7" s="11">
        <v>1</v>
      </c>
      <c r="Q7" s="11">
        <v>29</v>
      </c>
      <c r="R7" s="11">
        <v>42.2</v>
      </c>
      <c r="S7" s="11">
        <f t="shared" si="1"/>
        <v>5382.2</v>
      </c>
      <c r="T7" s="11">
        <f t="shared" si="2"/>
        <v>102.19999999999982</v>
      </c>
      <c r="U7" s="12">
        <v>0</v>
      </c>
      <c r="V7" s="11">
        <f t="shared" si="3"/>
        <v>102.19999999999982</v>
      </c>
      <c r="W7" s="11">
        <v>1</v>
      </c>
      <c r="X7" s="11">
        <v>27</v>
      </c>
      <c r="Y7" s="11"/>
      <c r="Z7" s="11">
        <f t="shared" si="4"/>
        <v>5220</v>
      </c>
      <c r="AA7" s="11">
        <v>1</v>
      </c>
      <c r="AB7" s="11">
        <v>28</v>
      </c>
      <c r="AC7" s="11">
        <v>43</v>
      </c>
      <c r="AD7" s="11">
        <f t="shared" si="5"/>
        <v>5323</v>
      </c>
      <c r="AE7" s="11">
        <f t="shared" si="6"/>
        <v>103</v>
      </c>
      <c r="AF7" s="12">
        <v>4</v>
      </c>
      <c r="AG7" s="11">
        <f t="shared" si="7"/>
        <v>107</v>
      </c>
      <c r="AH7" s="11">
        <f t="shared" si="8"/>
        <v>209.19999999999982</v>
      </c>
      <c r="AI7" s="3">
        <v>30</v>
      </c>
      <c r="AJ7">
        <v>63</v>
      </c>
    </row>
    <row r="8" spans="1:36" ht="12.75" customHeight="1">
      <c r="A8" s="2" t="s">
        <v>96</v>
      </c>
      <c r="B8" s="9"/>
      <c r="C8" s="15" t="s">
        <v>176</v>
      </c>
      <c r="D8" s="15"/>
      <c r="E8" s="23">
        <v>9014</v>
      </c>
      <c r="F8" s="16" t="s">
        <v>177</v>
      </c>
      <c r="G8" s="15">
        <v>82</v>
      </c>
      <c r="H8" s="15">
        <v>2</v>
      </c>
      <c r="I8" s="16" t="s">
        <v>58</v>
      </c>
      <c r="J8" s="16"/>
      <c r="K8" s="16"/>
      <c r="L8" s="11">
        <v>1</v>
      </c>
      <c r="M8" s="11">
        <v>25</v>
      </c>
      <c r="N8" s="11"/>
      <c r="O8" s="11">
        <f t="shared" si="0"/>
        <v>5100</v>
      </c>
      <c r="P8" s="11">
        <v>1</v>
      </c>
      <c r="Q8" s="11">
        <v>26</v>
      </c>
      <c r="R8" s="11">
        <v>40.8</v>
      </c>
      <c r="S8" s="11">
        <f t="shared" si="1"/>
        <v>5200.8</v>
      </c>
      <c r="T8" s="11">
        <f t="shared" si="2"/>
        <v>100.80000000000018</v>
      </c>
      <c r="U8" s="12">
        <v>2</v>
      </c>
      <c r="V8" s="11">
        <f t="shared" si="3"/>
        <v>102.80000000000018</v>
      </c>
      <c r="W8" s="11">
        <v>1</v>
      </c>
      <c r="X8" s="11">
        <v>24</v>
      </c>
      <c r="Y8" s="11"/>
      <c r="Z8" s="11">
        <f t="shared" si="4"/>
        <v>5040</v>
      </c>
      <c r="AA8" s="11">
        <v>1</v>
      </c>
      <c r="AB8" s="11">
        <v>25</v>
      </c>
      <c r="AC8" s="11">
        <v>44.6</v>
      </c>
      <c r="AD8" s="11">
        <f t="shared" si="5"/>
        <v>5144.6</v>
      </c>
      <c r="AE8" s="11">
        <f t="shared" si="6"/>
        <v>104.60000000000036</v>
      </c>
      <c r="AF8" s="12">
        <v>4</v>
      </c>
      <c r="AG8" s="11">
        <f t="shared" si="7"/>
        <v>108.60000000000036</v>
      </c>
      <c r="AH8" s="11">
        <f t="shared" si="8"/>
        <v>211.40000000000055</v>
      </c>
      <c r="AI8" s="3">
        <v>26</v>
      </c>
      <c r="AJ8">
        <v>49</v>
      </c>
    </row>
    <row r="9" spans="1:36" ht="12.75" customHeight="1">
      <c r="A9" s="2" t="s">
        <v>97</v>
      </c>
      <c r="B9" s="9" t="s">
        <v>288</v>
      </c>
      <c r="C9" s="15" t="s">
        <v>178</v>
      </c>
      <c r="D9" s="15" t="s">
        <v>12</v>
      </c>
      <c r="E9" s="23">
        <v>14026</v>
      </c>
      <c r="F9" s="16" t="s">
        <v>132</v>
      </c>
      <c r="G9" s="15">
        <v>92</v>
      </c>
      <c r="H9" s="15" t="s">
        <v>141</v>
      </c>
      <c r="I9" s="16" t="s">
        <v>52</v>
      </c>
      <c r="J9" s="16"/>
      <c r="K9" s="16"/>
      <c r="L9" s="11">
        <v>1</v>
      </c>
      <c r="M9" s="11">
        <v>26</v>
      </c>
      <c r="N9" s="11"/>
      <c r="O9" s="11">
        <f t="shared" si="0"/>
        <v>5160</v>
      </c>
      <c r="P9" s="11">
        <v>1</v>
      </c>
      <c r="Q9" s="11">
        <v>27</v>
      </c>
      <c r="R9" s="11">
        <v>45.6</v>
      </c>
      <c r="S9" s="11">
        <f t="shared" si="1"/>
        <v>5265.6</v>
      </c>
      <c r="T9" s="11">
        <f t="shared" si="2"/>
        <v>105.60000000000036</v>
      </c>
      <c r="U9" s="12">
        <v>0</v>
      </c>
      <c r="V9" s="11">
        <f t="shared" si="3"/>
        <v>105.60000000000036</v>
      </c>
      <c r="W9" s="11">
        <v>1</v>
      </c>
      <c r="X9" s="11">
        <v>25</v>
      </c>
      <c r="Y9" s="11"/>
      <c r="Z9" s="11">
        <f t="shared" si="4"/>
        <v>5100</v>
      </c>
      <c r="AA9" s="11">
        <v>1</v>
      </c>
      <c r="AB9" s="11">
        <v>26</v>
      </c>
      <c r="AC9" s="11">
        <v>46.1</v>
      </c>
      <c r="AD9" s="11">
        <f t="shared" si="5"/>
        <v>5206.1</v>
      </c>
      <c r="AE9" s="11">
        <f t="shared" si="6"/>
        <v>106.10000000000036</v>
      </c>
      <c r="AF9" s="12">
        <v>4</v>
      </c>
      <c r="AG9" s="11">
        <f t="shared" si="7"/>
        <v>110.10000000000036</v>
      </c>
      <c r="AH9" s="11">
        <f t="shared" si="8"/>
        <v>215.70000000000073</v>
      </c>
      <c r="AI9" s="3">
        <v>22</v>
      </c>
      <c r="AJ9">
        <v>46</v>
      </c>
    </row>
    <row r="10" spans="1:36" ht="12.75" customHeight="1">
      <c r="A10" s="2" t="s">
        <v>98</v>
      </c>
      <c r="B10" s="9"/>
      <c r="C10" s="15" t="s">
        <v>184</v>
      </c>
      <c r="D10" s="15"/>
      <c r="E10" s="23">
        <v>14008</v>
      </c>
      <c r="F10" s="16" t="s">
        <v>72</v>
      </c>
      <c r="G10" s="15">
        <v>75</v>
      </c>
      <c r="H10" s="15">
        <v>2</v>
      </c>
      <c r="I10" s="16" t="s">
        <v>52</v>
      </c>
      <c r="J10" s="16"/>
      <c r="K10" s="16"/>
      <c r="L10" s="11">
        <v>1</v>
      </c>
      <c r="M10" s="11">
        <v>30</v>
      </c>
      <c r="N10" s="11"/>
      <c r="O10" s="11">
        <f t="shared" si="0"/>
        <v>5400</v>
      </c>
      <c r="P10" s="11">
        <v>1</v>
      </c>
      <c r="Q10" s="11">
        <v>31</v>
      </c>
      <c r="R10" s="11">
        <v>54.6</v>
      </c>
      <c r="S10" s="11">
        <f t="shared" si="1"/>
        <v>5514.6</v>
      </c>
      <c r="T10" s="11">
        <f t="shared" si="2"/>
        <v>114.60000000000036</v>
      </c>
      <c r="U10" s="12">
        <v>6</v>
      </c>
      <c r="V10" s="11">
        <f t="shared" si="3"/>
        <v>120.60000000000036</v>
      </c>
      <c r="W10" s="11">
        <v>1</v>
      </c>
      <c r="X10" s="11">
        <v>29</v>
      </c>
      <c r="Y10" s="11"/>
      <c r="Z10" s="11">
        <f t="shared" si="4"/>
        <v>5340</v>
      </c>
      <c r="AA10" s="11">
        <v>1</v>
      </c>
      <c r="AB10" s="11">
        <v>30</v>
      </c>
      <c r="AC10" s="11">
        <v>52.6</v>
      </c>
      <c r="AD10" s="11">
        <f t="shared" si="5"/>
        <v>5452.6</v>
      </c>
      <c r="AE10" s="11">
        <f t="shared" si="6"/>
        <v>112.60000000000036</v>
      </c>
      <c r="AF10" s="12">
        <v>0</v>
      </c>
      <c r="AG10" s="11">
        <f t="shared" si="7"/>
        <v>112.60000000000036</v>
      </c>
      <c r="AH10" s="11">
        <f t="shared" si="8"/>
        <v>233.20000000000073</v>
      </c>
      <c r="AI10" s="3">
        <v>18</v>
      </c>
      <c r="AJ10">
        <v>43</v>
      </c>
    </row>
    <row r="11" spans="1:36" ht="12.75" customHeight="1">
      <c r="A11" s="2" t="s">
        <v>99</v>
      </c>
      <c r="B11" s="9" t="s">
        <v>289</v>
      </c>
      <c r="C11" s="15" t="s">
        <v>182</v>
      </c>
      <c r="D11" s="15" t="s">
        <v>12</v>
      </c>
      <c r="E11" s="23">
        <v>14027</v>
      </c>
      <c r="F11" s="16" t="s">
        <v>116</v>
      </c>
      <c r="G11" s="15">
        <v>92</v>
      </c>
      <c r="H11" s="15">
        <v>2</v>
      </c>
      <c r="I11" s="16" t="s">
        <v>52</v>
      </c>
      <c r="J11" s="16"/>
      <c r="K11" s="16"/>
      <c r="L11" s="11">
        <v>1</v>
      </c>
      <c r="M11" s="11">
        <v>29</v>
      </c>
      <c r="N11" s="11"/>
      <c r="O11" s="11">
        <f t="shared" si="0"/>
        <v>5340</v>
      </c>
      <c r="P11" s="11">
        <v>1</v>
      </c>
      <c r="Q11" s="11">
        <v>30</v>
      </c>
      <c r="R11" s="11">
        <v>56.7</v>
      </c>
      <c r="S11" s="11">
        <f t="shared" si="1"/>
        <v>5456.7</v>
      </c>
      <c r="T11" s="11">
        <f t="shared" si="2"/>
        <v>116.69999999999982</v>
      </c>
      <c r="U11" s="12">
        <v>2</v>
      </c>
      <c r="V11" s="11">
        <f t="shared" si="3"/>
        <v>118.69999999999982</v>
      </c>
      <c r="W11" s="11">
        <v>1</v>
      </c>
      <c r="X11" s="11">
        <v>28</v>
      </c>
      <c r="Y11" s="11"/>
      <c r="Z11" s="11">
        <f t="shared" si="4"/>
        <v>5280</v>
      </c>
      <c r="AA11" s="11">
        <v>1</v>
      </c>
      <c r="AB11" s="11">
        <v>29</v>
      </c>
      <c r="AC11" s="11">
        <v>53.6</v>
      </c>
      <c r="AD11" s="11">
        <f t="shared" si="5"/>
        <v>5393.6</v>
      </c>
      <c r="AE11" s="11">
        <f t="shared" si="6"/>
        <v>113.60000000000036</v>
      </c>
      <c r="AF11" s="12">
        <v>6</v>
      </c>
      <c r="AG11" s="11">
        <f t="shared" si="7"/>
        <v>119.60000000000036</v>
      </c>
      <c r="AH11" s="11">
        <f t="shared" si="8"/>
        <v>238.30000000000018</v>
      </c>
      <c r="AI11" s="3">
        <v>14</v>
      </c>
      <c r="AJ11">
        <v>40</v>
      </c>
    </row>
    <row r="12" spans="1:36" ht="12.75" customHeight="1">
      <c r="A12" s="2" t="s">
        <v>64</v>
      </c>
      <c r="B12" s="9" t="s">
        <v>326</v>
      </c>
      <c r="C12" s="15" t="s">
        <v>189</v>
      </c>
      <c r="D12" s="15" t="s">
        <v>14</v>
      </c>
      <c r="E12" s="23">
        <v>43068</v>
      </c>
      <c r="F12" s="16" t="s">
        <v>89</v>
      </c>
      <c r="G12" s="15">
        <v>57</v>
      </c>
      <c r="H12" s="15">
        <v>3</v>
      </c>
      <c r="I12" s="17" t="s">
        <v>63</v>
      </c>
      <c r="J12" s="16"/>
      <c r="K12" s="16"/>
      <c r="L12" s="11">
        <v>1</v>
      </c>
      <c r="M12" s="11">
        <v>33</v>
      </c>
      <c r="N12" s="11"/>
      <c r="O12" s="11">
        <f t="shared" si="0"/>
        <v>5580</v>
      </c>
      <c r="P12" s="11">
        <v>1</v>
      </c>
      <c r="Q12" s="11">
        <v>35</v>
      </c>
      <c r="R12" s="11">
        <v>1.8</v>
      </c>
      <c r="S12" s="11">
        <f t="shared" si="1"/>
        <v>5701.8</v>
      </c>
      <c r="T12" s="11">
        <f t="shared" si="2"/>
        <v>121.80000000000018</v>
      </c>
      <c r="U12" s="12">
        <v>2</v>
      </c>
      <c r="V12" s="11">
        <f t="shared" si="3"/>
        <v>123.80000000000018</v>
      </c>
      <c r="W12" s="11">
        <v>1</v>
      </c>
      <c r="X12" s="11">
        <v>32</v>
      </c>
      <c r="Y12" s="11"/>
      <c r="Z12" s="11">
        <f t="shared" si="4"/>
        <v>5520</v>
      </c>
      <c r="AA12" s="11">
        <v>1</v>
      </c>
      <c r="AB12" s="11">
        <v>33</v>
      </c>
      <c r="AC12" s="11">
        <v>59.4</v>
      </c>
      <c r="AD12" s="11">
        <f t="shared" si="5"/>
        <v>5639.4</v>
      </c>
      <c r="AE12" s="11">
        <f t="shared" si="6"/>
        <v>119.39999999999964</v>
      </c>
      <c r="AF12" s="12">
        <v>0</v>
      </c>
      <c r="AG12" s="11">
        <f t="shared" si="7"/>
        <v>119.39999999999964</v>
      </c>
      <c r="AH12" s="11">
        <f t="shared" si="8"/>
        <v>243.19999999999982</v>
      </c>
      <c r="AI12" s="3">
        <v>10</v>
      </c>
      <c r="AJ12">
        <v>37</v>
      </c>
    </row>
    <row r="13" spans="1:36" ht="12.75" customHeight="1">
      <c r="A13" s="2" t="s">
        <v>66</v>
      </c>
      <c r="B13" s="9" t="s">
        <v>293</v>
      </c>
      <c r="C13" s="15" t="s">
        <v>185</v>
      </c>
      <c r="D13" s="15" t="s">
        <v>13</v>
      </c>
      <c r="E13" s="23">
        <v>43030</v>
      </c>
      <c r="F13" s="16" t="s">
        <v>90</v>
      </c>
      <c r="G13" s="15">
        <v>90</v>
      </c>
      <c r="H13" s="15">
        <v>3</v>
      </c>
      <c r="I13" s="17" t="s">
        <v>63</v>
      </c>
      <c r="J13" s="16"/>
      <c r="K13" s="16"/>
      <c r="L13" s="11">
        <v>1</v>
      </c>
      <c r="M13" s="11">
        <v>31</v>
      </c>
      <c r="N13" s="11"/>
      <c r="O13" s="11">
        <f t="shared" si="0"/>
        <v>5460</v>
      </c>
      <c r="P13" s="11">
        <v>1</v>
      </c>
      <c r="Q13" s="11">
        <v>33</v>
      </c>
      <c r="R13" s="11">
        <v>4.8</v>
      </c>
      <c r="S13" s="11">
        <f t="shared" si="1"/>
        <v>5584.8</v>
      </c>
      <c r="T13" s="11">
        <f t="shared" si="2"/>
        <v>124.80000000000018</v>
      </c>
      <c r="U13" s="12">
        <v>2</v>
      </c>
      <c r="V13" s="11">
        <f t="shared" si="3"/>
        <v>126.80000000000018</v>
      </c>
      <c r="W13" s="11">
        <v>1</v>
      </c>
      <c r="X13" s="11">
        <v>30</v>
      </c>
      <c r="Y13" s="11"/>
      <c r="Z13" s="11">
        <f t="shared" si="4"/>
        <v>5400</v>
      </c>
      <c r="AA13" s="11">
        <v>1</v>
      </c>
      <c r="AB13" s="11">
        <v>32</v>
      </c>
      <c r="AC13" s="11">
        <v>0.3</v>
      </c>
      <c r="AD13" s="11">
        <f t="shared" si="5"/>
        <v>5520.3</v>
      </c>
      <c r="AE13" s="11">
        <f t="shared" si="6"/>
        <v>120.30000000000018</v>
      </c>
      <c r="AF13" s="12">
        <v>4</v>
      </c>
      <c r="AG13" s="11">
        <f t="shared" si="7"/>
        <v>124.30000000000018</v>
      </c>
      <c r="AH13" s="11">
        <f t="shared" si="8"/>
        <v>251.10000000000036</v>
      </c>
      <c r="AI13" s="3">
        <v>6</v>
      </c>
      <c r="AJ13">
        <v>35</v>
      </c>
    </row>
    <row r="14" spans="1:37" ht="12.75" customHeight="1">
      <c r="A14" s="2" t="s">
        <v>22</v>
      </c>
      <c r="B14" s="9" t="s">
        <v>327</v>
      </c>
      <c r="C14" s="15" t="s">
        <v>194</v>
      </c>
      <c r="D14" s="15" t="s">
        <v>16</v>
      </c>
      <c r="E14" s="23">
        <v>14018</v>
      </c>
      <c r="F14" s="16" t="s">
        <v>195</v>
      </c>
      <c r="G14" s="15">
        <v>96</v>
      </c>
      <c r="H14" s="15">
        <v>0</v>
      </c>
      <c r="I14" s="17" t="s">
        <v>52</v>
      </c>
      <c r="J14" s="16"/>
      <c r="K14" s="16"/>
      <c r="L14" s="11">
        <v>1</v>
      </c>
      <c r="M14" s="11">
        <v>36</v>
      </c>
      <c r="N14" s="11"/>
      <c r="O14" s="11">
        <f t="shared" si="0"/>
        <v>5760</v>
      </c>
      <c r="P14" s="11">
        <v>1</v>
      </c>
      <c r="Q14" s="11">
        <v>38</v>
      </c>
      <c r="R14" s="11">
        <v>15.9</v>
      </c>
      <c r="S14" s="11">
        <f t="shared" si="1"/>
        <v>5895.9</v>
      </c>
      <c r="T14" s="11">
        <f t="shared" si="2"/>
        <v>135.89999999999964</v>
      </c>
      <c r="U14" s="12">
        <v>6</v>
      </c>
      <c r="V14" s="11">
        <f t="shared" si="3"/>
        <v>141.89999999999964</v>
      </c>
      <c r="W14" s="11">
        <v>1</v>
      </c>
      <c r="X14" s="11">
        <v>35</v>
      </c>
      <c r="Y14" s="11"/>
      <c r="Z14" s="11">
        <f t="shared" si="4"/>
        <v>5700</v>
      </c>
      <c r="AA14" s="11">
        <v>1</v>
      </c>
      <c r="AB14" s="11">
        <v>37</v>
      </c>
      <c r="AC14" s="11">
        <v>9.7</v>
      </c>
      <c r="AD14" s="11">
        <f t="shared" si="5"/>
        <v>5829.7</v>
      </c>
      <c r="AE14" s="11">
        <f t="shared" si="6"/>
        <v>129.69999999999982</v>
      </c>
      <c r="AF14" s="12">
        <v>2</v>
      </c>
      <c r="AG14" s="11">
        <f t="shared" si="7"/>
        <v>131.69999999999982</v>
      </c>
      <c r="AH14" s="11">
        <f t="shared" si="8"/>
        <v>273.59999999999945</v>
      </c>
      <c r="AI14" s="3">
        <v>5</v>
      </c>
      <c r="AJ14">
        <v>33</v>
      </c>
      <c r="AK14">
        <v>75</v>
      </c>
    </row>
    <row r="15" spans="1:36" ht="12.75" customHeight="1">
      <c r="A15" s="2" t="s">
        <v>23</v>
      </c>
      <c r="B15" s="9" t="s">
        <v>297</v>
      </c>
      <c r="C15" s="15" t="s">
        <v>186</v>
      </c>
      <c r="D15" s="15" t="s">
        <v>100</v>
      </c>
      <c r="E15" s="23">
        <v>13002</v>
      </c>
      <c r="F15" s="16" t="s">
        <v>187</v>
      </c>
      <c r="G15" s="15">
        <v>65</v>
      </c>
      <c r="H15" s="15">
        <v>3</v>
      </c>
      <c r="I15" s="16" t="s">
        <v>188</v>
      </c>
      <c r="J15" s="16"/>
      <c r="K15" s="16"/>
      <c r="L15" s="11">
        <v>1</v>
      </c>
      <c r="M15" s="11">
        <v>32</v>
      </c>
      <c r="N15" s="11"/>
      <c r="O15" s="11">
        <f t="shared" si="0"/>
        <v>5520</v>
      </c>
      <c r="P15" s="11">
        <v>1</v>
      </c>
      <c r="Q15" s="11">
        <v>34</v>
      </c>
      <c r="R15" s="11">
        <v>16</v>
      </c>
      <c r="S15" s="11">
        <f t="shared" si="1"/>
        <v>5656</v>
      </c>
      <c r="T15" s="11">
        <f t="shared" si="2"/>
        <v>136</v>
      </c>
      <c r="U15" s="12">
        <v>8</v>
      </c>
      <c r="V15" s="11">
        <f t="shared" si="3"/>
        <v>144</v>
      </c>
      <c r="W15" s="11">
        <v>1</v>
      </c>
      <c r="X15" s="11">
        <v>31</v>
      </c>
      <c r="Y15" s="11"/>
      <c r="Z15" s="11">
        <f t="shared" si="4"/>
        <v>5460</v>
      </c>
      <c r="AA15" s="11">
        <v>1</v>
      </c>
      <c r="AB15" s="11">
        <v>33</v>
      </c>
      <c r="AC15" s="11">
        <v>15.9</v>
      </c>
      <c r="AD15" s="11">
        <f t="shared" si="5"/>
        <v>5595.9</v>
      </c>
      <c r="AE15" s="11">
        <f t="shared" si="6"/>
        <v>135.89999999999964</v>
      </c>
      <c r="AF15" s="12">
        <v>4</v>
      </c>
      <c r="AG15" s="11">
        <f t="shared" si="7"/>
        <v>139.89999999999964</v>
      </c>
      <c r="AH15" s="11">
        <f t="shared" si="8"/>
        <v>283.89999999999964</v>
      </c>
      <c r="AI15" s="3">
        <v>4</v>
      </c>
      <c r="AJ15">
        <v>31</v>
      </c>
    </row>
    <row r="16" spans="1:36" ht="12.75" customHeight="1">
      <c r="A16" s="2" t="s">
        <v>24</v>
      </c>
      <c r="B16" s="9" t="s">
        <v>290</v>
      </c>
      <c r="C16" s="15" t="s">
        <v>192</v>
      </c>
      <c r="D16" s="15" t="s">
        <v>12</v>
      </c>
      <c r="E16" s="23">
        <v>9051</v>
      </c>
      <c r="F16" s="16" t="s">
        <v>193</v>
      </c>
      <c r="G16" s="15">
        <v>92</v>
      </c>
      <c r="H16" s="15">
        <v>0</v>
      </c>
      <c r="I16" s="16" t="s">
        <v>58</v>
      </c>
      <c r="J16" s="16"/>
      <c r="K16" s="16"/>
      <c r="L16" s="11">
        <v>1</v>
      </c>
      <c r="M16" s="11">
        <v>35</v>
      </c>
      <c r="N16" s="11"/>
      <c r="O16" s="11">
        <f t="shared" si="0"/>
        <v>5700</v>
      </c>
      <c r="P16" s="11">
        <v>1</v>
      </c>
      <c r="Q16" s="11">
        <v>37</v>
      </c>
      <c r="R16" s="11">
        <v>25.2</v>
      </c>
      <c r="S16" s="11">
        <f t="shared" si="1"/>
        <v>5845.2</v>
      </c>
      <c r="T16" s="11">
        <f t="shared" si="2"/>
        <v>145.19999999999982</v>
      </c>
      <c r="U16" s="12">
        <v>0</v>
      </c>
      <c r="V16" s="11">
        <f t="shared" si="3"/>
        <v>145.19999999999982</v>
      </c>
      <c r="W16" s="11">
        <v>1</v>
      </c>
      <c r="X16" s="11">
        <v>34</v>
      </c>
      <c r="Y16" s="11"/>
      <c r="Z16" s="11">
        <f t="shared" si="4"/>
        <v>5640</v>
      </c>
      <c r="AA16" s="11">
        <v>1</v>
      </c>
      <c r="AB16" s="11">
        <v>36</v>
      </c>
      <c r="AC16" s="11">
        <v>30.7</v>
      </c>
      <c r="AD16" s="11">
        <f t="shared" si="5"/>
        <v>5790.7</v>
      </c>
      <c r="AE16" s="11">
        <f t="shared" si="6"/>
        <v>150.69999999999982</v>
      </c>
      <c r="AF16" s="12">
        <v>2</v>
      </c>
      <c r="AG16" s="11">
        <f t="shared" si="7"/>
        <v>152.69999999999982</v>
      </c>
      <c r="AH16" s="11">
        <f t="shared" si="8"/>
        <v>297.89999999999964</v>
      </c>
      <c r="AI16" s="3">
        <v>3</v>
      </c>
      <c r="AJ16">
        <v>29</v>
      </c>
    </row>
    <row r="17" spans="1:36" ht="12.75" customHeight="1">
      <c r="A17" s="2" t="s">
        <v>25</v>
      </c>
      <c r="B17" s="9" t="s">
        <v>298</v>
      </c>
      <c r="C17" s="15" t="s">
        <v>190</v>
      </c>
      <c r="D17" s="15" t="s">
        <v>100</v>
      </c>
      <c r="E17" s="23">
        <v>47048</v>
      </c>
      <c r="F17" s="16" t="s">
        <v>191</v>
      </c>
      <c r="G17" s="15">
        <v>65</v>
      </c>
      <c r="H17" s="15">
        <v>0</v>
      </c>
      <c r="I17" s="16" t="s">
        <v>78</v>
      </c>
      <c r="J17" s="16"/>
      <c r="K17" s="16"/>
      <c r="L17" s="11">
        <v>1</v>
      </c>
      <c r="M17" s="11">
        <v>34</v>
      </c>
      <c r="N17" s="11"/>
      <c r="O17" s="11">
        <f t="shared" si="0"/>
        <v>5640</v>
      </c>
      <c r="P17" s="11">
        <v>1</v>
      </c>
      <c r="Q17" s="11">
        <v>36</v>
      </c>
      <c r="R17" s="11">
        <v>27.2</v>
      </c>
      <c r="S17" s="11">
        <f t="shared" si="1"/>
        <v>5787.2</v>
      </c>
      <c r="T17" s="11">
        <f t="shared" si="2"/>
        <v>147.19999999999982</v>
      </c>
      <c r="U17" s="12">
        <v>8</v>
      </c>
      <c r="V17" s="11">
        <f t="shared" si="3"/>
        <v>155.19999999999982</v>
      </c>
      <c r="W17" s="11">
        <v>1</v>
      </c>
      <c r="X17" s="11">
        <v>33</v>
      </c>
      <c r="Y17" s="11"/>
      <c r="Z17" s="11">
        <f t="shared" si="4"/>
        <v>5580</v>
      </c>
      <c r="AA17" s="11">
        <v>1</v>
      </c>
      <c r="AB17" s="11">
        <v>35</v>
      </c>
      <c r="AC17" s="11">
        <v>23.1</v>
      </c>
      <c r="AD17" s="11">
        <f t="shared" si="5"/>
        <v>5723.1</v>
      </c>
      <c r="AE17" s="11">
        <f t="shared" si="6"/>
        <v>143.10000000000036</v>
      </c>
      <c r="AF17" s="12">
        <v>6</v>
      </c>
      <c r="AG17" s="11">
        <f t="shared" si="7"/>
        <v>149.10000000000036</v>
      </c>
      <c r="AH17" s="11">
        <f t="shared" si="8"/>
        <v>304.3000000000002</v>
      </c>
      <c r="AI17" s="3">
        <v>2</v>
      </c>
      <c r="AJ17">
        <v>27</v>
      </c>
    </row>
    <row r="18" spans="1:37" ht="12.75" customHeight="1">
      <c r="A18" s="2" t="s">
        <v>26</v>
      </c>
      <c r="B18" s="9" t="s">
        <v>328</v>
      </c>
      <c r="C18" s="15" t="s">
        <v>196</v>
      </c>
      <c r="D18" s="15" t="s">
        <v>16</v>
      </c>
      <c r="E18" s="23">
        <v>9052</v>
      </c>
      <c r="F18" s="16" t="s">
        <v>151</v>
      </c>
      <c r="G18" s="15">
        <v>95</v>
      </c>
      <c r="H18" s="15">
        <v>0</v>
      </c>
      <c r="I18" s="16" t="s">
        <v>58</v>
      </c>
      <c r="J18" s="16"/>
      <c r="K18" s="16"/>
      <c r="L18" s="11">
        <v>1</v>
      </c>
      <c r="M18" s="11">
        <v>37</v>
      </c>
      <c r="N18" s="11"/>
      <c r="O18" s="11">
        <f t="shared" si="0"/>
        <v>5820</v>
      </c>
      <c r="P18" s="11">
        <v>1</v>
      </c>
      <c r="Q18" s="11">
        <v>39</v>
      </c>
      <c r="R18" s="11">
        <v>27.6</v>
      </c>
      <c r="S18" s="11">
        <f t="shared" si="1"/>
        <v>5967.6</v>
      </c>
      <c r="T18" s="11">
        <f t="shared" si="2"/>
        <v>147.60000000000036</v>
      </c>
      <c r="U18" s="12">
        <v>6</v>
      </c>
      <c r="V18" s="11">
        <f t="shared" si="3"/>
        <v>153.60000000000036</v>
      </c>
      <c r="W18" s="11">
        <v>1</v>
      </c>
      <c r="X18" s="11">
        <v>36</v>
      </c>
      <c r="Y18" s="11"/>
      <c r="Z18" s="11">
        <f t="shared" si="4"/>
        <v>5760</v>
      </c>
      <c r="AA18" s="11">
        <v>1</v>
      </c>
      <c r="AB18" s="11">
        <v>38</v>
      </c>
      <c r="AC18" s="11">
        <v>28.8</v>
      </c>
      <c r="AD18" s="11">
        <f t="shared" si="5"/>
        <v>5908.8</v>
      </c>
      <c r="AE18" s="11">
        <f t="shared" si="6"/>
        <v>148.80000000000018</v>
      </c>
      <c r="AF18" s="12">
        <v>8</v>
      </c>
      <c r="AG18" s="11">
        <f t="shared" si="7"/>
        <v>156.80000000000018</v>
      </c>
      <c r="AH18" s="11">
        <f t="shared" si="8"/>
        <v>310.40000000000055</v>
      </c>
      <c r="AI18" s="3">
        <v>1</v>
      </c>
      <c r="AJ18">
        <v>25</v>
      </c>
      <c r="AK18">
        <v>68</v>
      </c>
    </row>
    <row r="19" spans="1:37" ht="12.75" customHeight="1">
      <c r="A19" s="2" t="s">
        <v>27</v>
      </c>
      <c r="B19" s="9" t="s">
        <v>329</v>
      </c>
      <c r="C19" s="32" t="s">
        <v>197</v>
      </c>
      <c r="D19" s="66" t="s">
        <v>16</v>
      </c>
      <c r="E19" s="68">
        <v>9022</v>
      </c>
      <c r="F19" s="69" t="s">
        <v>152</v>
      </c>
      <c r="G19" s="66">
        <v>95</v>
      </c>
      <c r="H19" s="66">
        <v>0</v>
      </c>
      <c r="I19" s="69" t="s">
        <v>58</v>
      </c>
      <c r="J19" s="16"/>
      <c r="K19" s="16"/>
      <c r="L19" s="11">
        <v>1</v>
      </c>
      <c r="M19" s="11">
        <v>38</v>
      </c>
      <c r="N19" s="11"/>
      <c r="O19" s="11">
        <f t="shared" si="0"/>
        <v>5880</v>
      </c>
      <c r="P19" s="11">
        <v>1</v>
      </c>
      <c r="Q19" s="11">
        <v>40</v>
      </c>
      <c r="R19" s="11">
        <v>43.6</v>
      </c>
      <c r="S19" s="11">
        <f t="shared" si="1"/>
        <v>6043.6</v>
      </c>
      <c r="T19" s="11">
        <f t="shared" si="2"/>
        <v>163.60000000000036</v>
      </c>
      <c r="U19" s="12">
        <v>6</v>
      </c>
      <c r="V19" s="11">
        <f t="shared" si="3"/>
        <v>169.60000000000036</v>
      </c>
      <c r="W19" s="11">
        <v>1</v>
      </c>
      <c r="X19" s="11">
        <v>37</v>
      </c>
      <c r="Y19" s="11"/>
      <c r="Z19" s="11">
        <f t="shared" si="4"/>
        <v>5820</v>
      </c>
      <c r="AA19" s="11">
        <v>1</v>
      </c>
      <c r="AB19" s="11">
        <v>39</v>
      </c>
      <c r="AC19" s="11">
        <v>27.5</v>
      </c>
      <c r="AD19" s="11">
        <f t="shared" si="5"/>
        <v>5967.5</v>
      </c>
      <c r="AE19" s="11">
        <f t="shared" si="6"/>
        <v>147.5</v>
      </c>
      <c r="AF19" s="12">
        <v>2</v>
      </c>
      <c r="AG19" s="11">
        <f t="shared" si="7"/>
        <v>149.5</v>
      </c>
      <c r="AH19" s="11">
        <f t="shared" si="8"/>
        <v>319.10000000000036</v>
      </c>
      <c r="AI19" s="3"/>
      <c r="AJ19">
        <v>23</v>
      </c>
      <c r="AK19">
        <v>62</v>
      </c>
    </row>
    <row r="20" spans="1:36" ht="12.75" customHeight="1">
      <c r="A20" s="2" t="s">
        <v>28</v>
      </c>
      <c r="B20" s="9" t="s">
        <v>291</v>
      </c>
      <c r="C20" s="32" t="s">
        <v>225</v>
      </c>
      <c r="D20" s="32" t="s">
        <v>12</v>
      </c>
      <c r="E20" s="70">
        <v>14025</v>
      </c>
      <c r="F20" s="71" t="s">
        <v>83</v>
      </c>
      <c r="G20" s="32">
        <v>92</v>
      </c>
      <c r="H20" s="32">
        <v>0</v>
      </c>
      <c r="I20" s="71" t="s">
        <v>52</v>
      </c>
      <c r="J20" s="16"/>
      <c r="K20" s="16"/>
      <c r="L20" s="11">
        <v>1</v>
      </c>
      <c r="M20" s="11">
        <v>39</v>
      </c>
      <c r="N20" s="11"/>
      <c r="O20" s="11">
        <f t="shared" si="0"/>
        <v>5940</v>
      </c>
      <c r="P20" s="11">
        <v>1</v>
      </c>
      <c r="Q20" s="11">
        <v>41</v>
      </c>
      <c r="R20" s="11">
        <v>18.8</v>
      </c>
      <c r="S20" s="11">
        <f t="shared" si="1"/>
        <v>6078.8</v>
      </c>
      <c r="T20" s="11">
        <f t="shared" si="2"/>
        <v>138.80000000000018</v>
      </c>
      <c r="U20" s="12">
        <v>52</v>
      </c>
      <c r="V20" s="11">
        <f t="shared" si="3"/>
        <v>190.80000000000018</v>
      </c>
      <c r="W20" s="11">
        <v>1</v>
      </c>
      <c r="X20" s="11">
        <v>38</v>
      </c>
      <c r="Y20" s="11"/>
      <c r="Z20" s="11">
        <f t="shared" si="4"/>
        <v>5880</v>
      </c>
      <c r="AA20" s="11">
        <v>1</v>
      </c>
      <c r="AB20" s="11">
        <v>40</v>
      </c>
      <c r="AC20" s="11">
        <v>10.9</v>
      </c>
      <c r="AD20" s="11">
        <f t="shared" si="5"/>
        <v>6010.9</v>
      </c>
      <c r="AE20" s="11">
        <f t="shared" si="6"/>
        <v>130.89999999999964</v>
      </c>
      <c r="AF20" s="12">
        <v>2</v>
      </c>
      <c r="AG20" s="11">
        <f t="shared" si="7"/>
        <v>132.89999999999964</v>
      </c>
      <c r="AH20" s="11">
        <f t="shared" si="8"/>
        <v>323.6999999999998</v>
      </c>
      <c r="AI20" s="3"/>
      <c r="AJ20">
        <v>21</v>
      </c>
    </row>
    <row r="21" spans="1:36" ht="12.75" customHeight="1">
      <c r="A21" s="2" t="s">
        <v>29</v>
      </c>
      <c r="B21" s="9" t="s">
        <v>304</v>
      </c>
      <c r="C21" s="15" t="s">
        <v>181</v>
      </c>
      <c r="D21" s="19" t="s">
        <v>13</v>
      </c>
      <c r="E21" s="22">
        <v>43040</v>
      </c>
      <c r="F21" s="17" t="s">
        <v>62</v>
      </c>
      <c r="G21" s="19">
        <v>89</v>
      </c>
      <c r="H21" s="19">
        <v>2</v>
      </c>
      <c r="I21" s="17" t="s">
        <v>63</v>
      </c>
      <c r="J21" s="16"/>
      <c r="K21" s="16"/>
      <c r="L21" s="11">
        <v>0</v>
      </c>
      <c r="M21" s="11">
        <v>0</v>
      </c>
      <c r="N21" s="11"/>
      <c r="O21" s="11">
        <f>(3600*L21)+(M21*60)+N21</f>
        <v>0</v>
      </c>
      <c r="P21" s="11">
        <v>0</v>
      </c>
      <c r="Q21" s="11">
        <v>1</v>
      </c>
      <c r="R21" s="11">
        <v>44</v>
      </c>
      <c r="S21" s="11">
        <f>(3600*P21)+(Q21*60)+R21</f>
        <v>104</v>
      </c>
      <c r="T21" s="11">
        <f>S21-O21</f>
        <v>104</v>
      </c>
      <c r="U21" s="12">
        <v>8</v>
      </c>
      <c r="V21" s="11">
        <f>U21+T21</f>
        <v>112</v>
      </c>
      <c r="W21" s="11">
        <v>0</v>
      </c>
      <c r="X21" s="11"/>
      <c r="Y21" s="11"/>
      <c r="Z21" s="11">
        <f>(W21*3600)+(X21*60)+Y21</f>
        <v>0</v>
      </c>
      <c r="AA21" s="11">
        <v>0</v>
      </c>
      <c r="AB21" s="11"/>
      <c r="AC21" s="11"/>
      <c r="AD21" s="11">
        <f>(AA21*3600)+(AB21*60)+AC21</f>
        <v>0</v>
      </c>
      <c r="AE21" s="11" t="s">
        <v>283</v>
      </c>
      <c r="AF21" s="12">
        <v>999</v>
      </c>
      <c r="AG21" s="11">
        <v>999</v>
      </c>
      <c r="AH21" s="11">
        <f t="shared" si="8"/>
        <v>1111</v>
      </c>
      <c r="AI21" s="3"/>
      <c r="AJ21">
        <v>19</v>
      </c>
    </row>
    <row r="22" spans="1:35" ht="12.75" customHeight="1">
      <c r="A22" s="2"/>
      <c r="B22" s="9"/>
      <c r="C22" s="15" t="s">
        <v>183</v>
      </c>
      <c r="D22" s="15"/>
      <c r="E22" s="23">
        <v>43043</v>
      </c>
      <c r="F22" s="16" t="s">
        <v>68</v>
      </c>
      <c r="G22" s="15">
        <v>88</v>
      </c>
      <c r="H22" s="15">
        <v>2</v>
      </c>
      <c r="I22" s="17" t="s">
        <v>63</v>
      </c>
      <c r="J22" s="16"/>
      <c r="K22" s="16"/>
      <c r="L22" s="11">
        <v>0</v>
      </c>
      <c r="M22" s="11"/>
      <c r="N22" s="11"/>
      <c r="O22" s="11">
        <f t="shared" si="0"/>
        <v>0</v>
      </c>
      <c r="P22" s="11">
        <v>0</v>
      </c>
      <c r="Q22" s="11"/>
      <c r="R22" s="11"/>
      <c r="S22" s="11">
        <f t="shared" si="1"/>
        <v>0</v>
      </c>
      <c r="T22" s="11" t="s">
        <v>283</v>
      </c>
      <c r="U22" s="12">
        <v>999</v>
      </c>
      <c r="V22" s="11" t="s">
        <v>283</v>
      </c>
      <c r="W22" s="11"/>
      <c r="X22" s="11"/>
      <c r="Y22" s="11"/>
      <c r="Z22" s="11">
        <f t="shared" si="4"/>
        <v>0</v>
      </c>
      <c r="AA22" s="11">
        <v>0</v>
      </c>
      <c r="AB22" s="11"/>
      <c r="AC22" s="11"/>
      <c r="AD22" s="11">
        <f t="shared" si="5"/>
        <v>0</v>
      </c>
      <c r="AE22" s="11" t="s">
        <v>283</v>
      </c>
      <c r="AF22" s="12">
        <v>999</v>
      </c>
      <c r="AG22" s="11" t="s">
        <v>283</v>
      </c>
      <c r="AH22" s="11" t="s">
        <v>283</v>
      </c>
      <c r="AI22" s="3"/>
    </row>
    <row r="23" spans="1:35" ht="12.75" customHeight="1">
      <c r="A23" s="2"/>
      <c r="B23" s="9"/>
      <c r="C23" s="32" t="s">
        <v>198</v>
      </c>
      <c r="D23" s="32" t="s">
        <v>100</v>
      </c>
      <c r="E23" s="68">
        <v>43009</v>
      </c>
      <c r="F23" s="69" t="s">
        <v>163</v>
      </c>
      <c r="G23" s="32">
        <v>64</v>
      </c>
      <c r="H23" s="32">
        <v>0</v>
      </c>
      <c r="I23" s="69" t="s">
        <v>162</v>
      </c>
      <c r="J23" s="16"/>
      <c r="K23" s="16"/>
      <c r="L23" s="11">
        <v>0</v>
      </c>
      <c r="M23" s="11"/>
      <c r="N23" s="11"/>
      <c r="O23" s="11">
        <f t="shared" si="0"/>
        <v>0</v>
      </c>
      <c r="P23" s="11">
        <v>0</v>
      </c>
      <c r="Q23" s="11"/>
      <c r="R23" s="11"/>
      <c r="S23" s="11">
        <f t="shared" si="1"/>
        <v>0</v>
      </c>
      <c r="T23" s="11" t="s">
        <v>283</v>
      </c>
      <c r="U23" s="12">
        <v>999</v>
      </c>
      <c r="V23" s="11" t="s">
        <v>283</v>
      </c>
      <c r="W23" s="11"/>
      <c r="X23" s="11"/>
      <c r="Y23" s="11"/>
      <c r="Z23" s="11">
        <f t="shared" si="4"/>
        <v>0</v>
      </c>
      <c r="AA23" s="11">
        <v>0</v>
      </c>
      <c r="AB23" s="11"/>
      <c r="AC23" s="11"/>
      <c r="AD23" s="11">
        <f t="shared" si="5"/>
        <v>0</v>
      </c>
      <c r="AE23" s="11" t="s">
        <v>283</v>
      </c>
      <c r="AF23" s="12">
        <v>999</v>
      </c>
      <c r="AG23" s="11" t="s">
        <v>283</v>
      </c>
      <c r="AH23" s="11" t="s">
        <v>283</v>
      </c>
      <c r="AI23" s="3"/>
    </row>
    <row r="24" spans="1:35" ht="12.75" customHeight="1">
      <c r="A24" s="2"/>
      <c r="B24" s="9"/>
      <c r="C24" s="32" t="s">
        <v>223</v>
      </c>
      <c r="D24" s="32" t="s">
        <v>13</v>
      </c>
      <c r="E24" s="68">
        <v>42030</v>
      </c>
      <c r="F24" s="69" t="s">
        <v>224</v>
      </c>
      <c r="G24" s="32">
        <v>89</v>
      </c>
      <c r="H24" s="32">
        <v>3</v>
      </c>
      <c r="I24" s="69" t="s">
        <v>219</v>
      </c>
      <c r="J24" s="16"/>
      <c r="K24" s="16"/>
      <c r="L24" s="11">
        <v>0</v>
      </c>
      <c r="M24" s="11"/>
      <c r="N24" s="11"/>
      <c r="O24" s="11">
        <f t="shared" si="0"/>
        <v>0</v>
      </c>
      <c r="P24" s="11">
        <v>0</v>
      </c>
      <c r="Q24" s="11"/>
      <c r="R24" s="11"/>
      <c r="S24" s="11">
        <f t="shared" si="1"/>
        <v>0</v>
      </c>
      <c r="T24" s="11" t="s">
        <v>283</v>
      </c>
      <c r="U24" s="12">
        <v>999</v>
      </c>
      <c r="V24" s="11" t="s">
        <v>283</v>
      </c>
      <c r="W24" s="11"/>
      <c r="X24" s="11"/>
      <c r="Y24" s="11"/>
      <c r="Z24" s="11">
        <f t="shared" si="4"/>
        <v>0</v>
      </c>
      <c r="AA24" s="11">
        <v>0</v>
      </c>
      <c r="AB24" s="11"/>
      <c r="AC24" s="11"/>
      <c r="AD24" s="11">
        <f t="shared" si="5"/>
        <v>0</v>
      </c>
      <c r="AE24" s="11" t="s">
        <v>283</v>
      </c>
      <c r="AF24" s="12">
        <v>999</v>
      </c>
      <c r="AG24" s="11" t="s">
        <v>283</v>
      </c>
      <c r="AH24" s="11" t="s">
        <v>283</v>
      </c>
      <c r="AI24" s="3"/>
    </row>
  </sheetData>
  <sheetProtection/>
  <mergeCells count="4">
    <mergeCell ref="AH1:AH2"/>
    <mergeCell ref="AI1:AI2"/>
    <mergeCell ref="AJ1:AJ2"/>
    <mergeCell ref="AK1:AK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85" r:id="rId1"/>
  <headerFooter alignWithMargins="0">
    <oddHeader>&amp;CStružnická peřej 2007</oddHeader>
    <oddFooter>&amp;L&amp;P&amp;Cdatum konání 15.4.2007&amp;RC1/2 ZÁVOD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Narex Česká Lípa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Vlčková Ing.</dc:creator>
  <cp:keywords/>
  <dc:description/>
  <cp:lastModifiedBy>Eichler Ivo</cp:lastModifiedBy>
  <cp:lastPrinted>2007-04-27T06:50:47Z</cp:lastPrinted>
  <dcterms:created xsi:type="dcterms:W3CDTF">2002-05-14T11:06:11Z</dcterms:created>
  <dcterms:modified xsi:type="dcterms:W3CDTF">2007-04-27T06:50:53Z</dcterms:modified>
  <cp:category/>
  <cp:version/>
  <cp:contentType/>
  <cp:contentStatus/>
</cp:coreProperties>
</file>